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9020" windowHeight="11640"/>
  </bookViews>
  <sheets>
    <sheet name="QT trang 1" sheetId="5" r:id="rId1"/>
    <sheet name="QT trang 2" sheetId="4" r:id="rId2"/>
  </sheets>
  <definedNames>
    <definedName name="bookmark0" localSheetId="0">'QT trang 1'!$A$1</definedName>
    <definedName name="bookmark0" localSheetId="1">'QT trang 2'!#REF!</definedName>
    <definedName name="bookmark1" localSheetId="0">'QT trang 1'!$A$2</definedName>
    <definedName name="bookmark1" localSheetId="1">'QT trang 2'!#REF!</definedName>
    <definedName name="bookmark2" localSheetId="0">'QT trang 1'!$A$4</definedName>
    <definedName name="bookmark2" localSheetId="1">'QT trang 2'!#REF!</definedName>
    <definedName name="bookmark3" localSheetId="0">'QT trang 1'!$A$5</definedName>
    <definedName name="bookmark3" localSheetId="1">'QT trang 2'!#REF!</definedName>
    <definedName name="bookmark4" localSheetId="0">'QT trang 1'!$A$6</definedName>
    <definedName name="bookmark4" localSheetId="1">'QT trang 2'!#REF!</definedName>
    <definedName name="bookmark5" localSheetId="0">'QT trang 1'!$A$7</definedName>
    <definedName name="bookmark5" localSheetId="1">'QT trang 2'!#REF!</definedName>
    <definedName name="bookmark6" localSheetId="0">#REF!</definedName>
    <definedName name="bookmark6" localSheetId="1">#REF!</definedName>
  </definedNames>
  <calcPr calcId="124519"/>
</workbook>
</file>

<file path=xl/calcChain.xml><?xml version="1.0" encoding="utf-8"?>
<calcChain xmlns="http://schemas.openxmlformats.org/spreadsheetml/2006/main">
  <c r="E7" i="4"/>
  <c r="E8"/>
  <c r="G60"/>
  <c r="G27"/>
  <c r="F25"/>
  <c r="E50"/>
  <c r="F37"/>
  <c r="G37"/>
  <c r="E37"/>
  <c r="G16"/>
  <c r="F12"/>
  <c r="G12"/>
  <c r="G23" l="1"/>
  <c r="F63" l="1"/>
  <c r="E63" s="1"/>
  <c r="G61"/>
  <c r="F56"/>
  <c r="E22"/>
  <c r="G21"/>
  <c r="H28"/>
  <c r="H27"/>
  <c r="H29" l="1"/>
  <c r="F62"/>
  <c r="E62" s="1"/>
  <c r="F7"/>
  <c r="E10"/>
  <c r="G59"/>
  <c r="E59" s="1"/>
  <c r="E58"/>
  <c r="G7"/>
  <c r="F24"/>
  <c r="E24" s="1"/>
  <c r="E25"/>
  <c r="H11"/>
  <c r="E60"/>
  <c r="H12"/>
  <c r="D55"/>
  <c r="F61" l="1"/>
  <c r="F55" s="1"/>
  <c r="G57"/>
  <c r="H14"/>
  <c r="H15"/>
  <c r="H23"/>
  <c r="H13"/>
  <c r="F23"/>
  <c r="G56" l="1"/>
  <c r="E56" s="1"/>
  <c r="E57"/>
  <c r="E23"/>
  <c r="G64"/>
  <c r="E64" s="1"/>
  <c r="F21"/>
  <c r="E21" s="1"/>
  <c r="D20"/>
  <c r="E61"/>
  <c r="E65"/>
  <c r="D32"/>
  <c r="D54" s="1"/>
  <c r="D66" s="1"/>
  <c r="D26"/>
  <c r="D30" l="1"/>
  <c r="D67" s="1"/>
  <c r="E55" l="1"/>
  <c r="G26"/>
  <c r="F26"/>
  <c r="E33"/>
  <c r="E34"/>
  <c r="E35"/>
  <c r="E36"/>
  <c r="E27"/>
  <c r="E28"/>
  <c r="E29"/>
  <c r="G32"/>
  <c r="G54" s="1"/>
  <c r="G66" s="1"/>
  <c r="F32"/>
  <c r="F54" s="1"/>
  <c r="F66" s="1"/>
  <c r="H8"/>
  <c r="H7"/>
  <c r="G20"/>
  <c r="F16"/>
  <c r="F20" s="1"/>
  <c r="E11"/>
  <c r="E13"/>
  <c r="E12" s="1"/>
  <c r="E15"/>
  <c r="E17"/>
  <c r="E18"/>
  <c r="E9"/>
  <c r="F30" l="1"/>
  <c r="F67" s="1"/>
  <c r="E16"/>
  <c r="G30"/>
  <c r="G67" s="1"/>
  <c r="E20"/>
  <c r="E26"/>
  <c r="E32"/>
  <c r="E54" s="1"/>
  <c r="E66" s="1"/>
  <c r="E30" l="1"/>
  <c r="E67" s="1"/>
</calcChain>
</file>

<file path=xl/comments1.xml><?xml version="1.0" encoding="utf-8"?>
<comments xmlns="http://schemas.openxmlformats.org/spreadsheetml/2006/main">
  <authors>
    <author>Nguyen Thi Thu Hong</author>
  </authors>
  <commentList>
    <comment ref="F23" authorId="0">
      <text>
        <r>
          <rPr>
            <b/>
            <sz val="9"/>
            <color indexed="81"/>
            <rFont val="Tahoma"/>
            <family val="2"/>
          </rPr>
          <t>Nguyen Thi Thu Hong:</t>
        </r>
        <r>
          <rPr>
            <sz val="9"/>
            <color indexed="81"/>
            <rFont val="Tahoma"/>
            <family val="2"/>
          </rPr>
          <t xml:space="preserve">
kinh phí Hạch toán phụ thuộc được cấp 69%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Nguyen Thi Thu Hong:</t>
        </r>
        <r>
          <rPr>
            <sz val="9"/>
            <color indexed="81"/>
            <rFont val="Tahoma"/>
            <family val="2"/>
          </rPr>
          <t xml:space="preserve">
Hạch toán PT: Đoàn phí 40%
TNHH, CP: 40% đoàn phí + 31% kinh phí</t>
        </r>
      </text>
    </comment>
  </commentList>
</comments>
</file>

<file path=xl/sharedStrings.xml><?xml version="1.0" encoding="utf-8"?>
<sst xmlns="http://schemas.openxmlformats.org/spreadsheetml/2006/main" count="165" uniqueCount="134">
  <si>
    <t>TT</t>
  </si>
  <si>
    <t>A</t>
  </si>
  <si>
    <t>B</t>
  </si>
  <si>
    <t>I</t>
  </si>
  <si>
    <t>03</t>
  </si>
  <si>
    <t>04</t>
  </si>
  <si>
    <t>II</t>
  </si>
  <si>
    <t>09</t>
  </si>
  <si>
    <t>IV</t>
  </si>
  <si>
    <t>C</t>
  </si>
  <si>
    <t>22.02</t>
  </si>
  <si>
    <t>25.01</t>
  </si>
  <si>
    <t>44.02</t>
  </si>
  <si>
    <t>37.01</t>
  </si>
  <si>
    <t>37.01.1</t>
  </si>
  <si>
    <t>37.01.2</t>
  </si>
  <si>
    <t>37.01.3</t>
  </si>
  <si>
    <t>37.02</t>
  </si>
  <si>
    <t>III</t>
  </si>
  <si>
    <t>CÔNG ĐOÀN GTVT VIỆT NAM</t>
  </si>
  <si>
    <t>BÁO CÁO</t>
  </si>
  <si>
    <t>A - CÁC CHỈ TIÊU CƠ BẢN:</t>
  </si>
  <si>
    <t>Chỉ tiêu</t>
  </si>
  <si>
    <t>Mã số.</t>
  </si>
  <si>
    <t>Tổng số</t>
  </si>
  <si>
    <t>SỐ CÔNG ĐOÀN CƠ SỞ</t>
  </si>
  <si>
    <t>Khu vực hành chính sự nghiệp</t>
  </si>
  <si>
    <t>- Trung ương</t>
  </si>
  <si>
    <t>- Địa phương</t>
  </si>
  <si>
    <t>Khu vực sản xuất kinh doanh</t>
  </si>
  <si>
    <t>- Công ty Nhà nước</t>
  </si>
  <si>
    <t>- DN có vốn đầu tư trực tiếp của nước ngoài</t>
  </si>
  <si>
    <t>- Doanh nghiệp khác</t>
  </si>
  <si>
    <t>TỔNG SỐ LAO ĐỘNG</t>
  </si>
  <si>
    <t>01</t>
  </si>
  <si>
    <t>02</t>
  </si>
  <si>
    <t>05</t>
  </si>
  <si>
    <t>06</t>
  </si>
  <si>
    <t>07</t>
  </si>
  <si>
    <t>08</t>
  </si>
  <si>
    <t>TỔNG SỐ ĐOÀN VIÊN</t>
  </si>
  <si>
    <t>TỔNG SỐ CÁN BỘ CHUYÊN TRÁCH</t>
  </si>
  <si>
    <t>Cơ quan LĐLĐ tỉnh, TP, CĐ ngành TW</t>
  </si>
  <si>
    <t>Cơ quan LĐLĐ quận, huyện và tương đương</t>
  </si>
  <si>
    <t>Đơn vị sự nghiệp</t>
  </si>
  <si>
    <t>Công đoàn cơ sở</t>
  </si>
  <si>
    <t>Đơn vị: đồng</t>
  </si>
  <si>
    <t>Chia ra</t>
  </si>
  <si>
    <t>Nội dung</t>
  </si>
  <si>
    <t>Công đoàn cấp trên cơ sở</t>
  </si>
  <si>
    <t>I - PHẦN THU</t>
  </si>
  <si>
    <t>+ Thu KPCĐ khu vực HCSN</t>
  </si>
  <si>
    <t>+ Thu KPCĐ nơi chưa thành lập CĐCS</t>
  </si>
  <si>
    <t>Thu đoàn phí Công đoàn</t>
  </si>
  <si>
    <t>+ Thu KPCĐ khu vuc HCSN</t>
  </si>
  <si>
    <t>+ Thu KPCĐ khu vuc SXKD</t>
  </si>
  <si>
    <t>Các khoản nhà nước cấp hỗ trợ</t>
  </si>
  <si>
    <t>Các khoản thu khác</t>
  </si>
  <si>
    <t>+ Chuyên môn cấp hỗ trợ</t>
  </si>
  <si>
    <t>+ Thu khác tại đơn vị</t>
  </si>
  <si>
    <t>+ Thu hoạt động kinh tế công đoàn, lãi cổ tức</t>
  </si>
  <si>
    <t>CỘNG THU NSCD</t>
  </si>
  <si>
    <t>Kinh phí cấp trên cấp</t>
  </si>
  <si>
    <t>- Đơn vị trực tiếp báo cáo quyết toán</t>
  </si>
  <si>
    <t>Kinh phí cấp dưới nộp lên</t>
  </si>
  <si>
    <t>- Kinh phí và đoàn phí công đoàn</t>
  </si>
  <si>
    <t>- Thiết chế công đoàn (giảm chi QLHC+HĐPT 10%)</t>
  </si>
  <si>
    <t>Số dư kỳ trước chuyển sang</t>
  </si>
  <si>
    <t>II-PHẦN CHI</t>
  </si>
  <si>
    <t>Lương, phụ cấp và các khoản đóng góp</t>
  </si>
  <si>
    <t>+ Lương, PC, đóng BHXH, BHYT, KPCĐ của CBCT</t>
  </si>
  <si>
    <t>+ Lương, PC, đóng BHXH, BHYT, BHTN, KPCĐ của LĐ</t>
  </si>
  <si>
    <t>+ Chi phụ cấp CBCĐ: PC Kiêm nhiệm, trách nhiệm</t>
  </si>
  <si>
    <t>Quản lý hành chính</t>
  </si>
  <si>
    <t>Chi hoạt động phong trào</t>
  </si>
  <si>
    <t>Đầu tư XD, mua sắm và sữa chữa lớn TSCĐ</t>
  </si>
  <si>
    <t>+ Chi xây dựng cơ bản</t>
  </si>
  <si>
    <t>+ Chi mua sắm và sữa chữa lớn TSCĐ</t>
  </si>
  <si>
    <t>Chi hoạt động đơn vị chưa thành lập CĐCS</t>
  </si>
  <si>
    <t>CỘNG CHI NSCD</t>
  </si>
  <si>
    <t>+ Nộp kinh phí công đoàn</t>
  </si>
  <si>
    <t>+ Nộp XD thiết chế công đoàn</t>
  </si>
  <si>
    <t>+ Phần KP chia tự động cho TLĐ (2%)</t>
  </si>
  <si>
    <t>Đơn vị không trực tiếp BC quyết toán</t>
  </si>
  <si>
    <t>Bàn giao số dư sang đơn vị khác</t>
  </si>
  <si>
    <t>III- KINH PHÍ DỰ PHÒNG</t>
  </si>
  <si>
    <t>KẾ TOÁN</t>
  </si>
  <si>
    <t>CÁN BỘ QUẢN LÝ</t>
  </si>
  <si>
    <t>TRƯỞNG BAN TC</t>
  </si>
  <si>
    <t>B - CÁC CHỈ TIÊU THU, CHI TÀI CHÍNH CÔNG ĐOÀN</t>
  </si>
  <si>
    <t>Mã số</t>
  </si>
  <si>
    <t>Thu kinh phí công đoàn</t>
  </si>
  <si>
    <t>TỔNG CỘNG (I)</t>
  </si>
  <si>
    <t>TỔNG CỘNG (II)</t>
  </si>
  <si>
    <t>Kinh phí đã nộp cấp trên</t>
  </si>
  <si>
    <t>+ Thu KPCĐ khu vực SXKD (100% KP mà doanh nghiệp nộp lên TLĐ)</t>
  </si>
  <si>
    <t>- Đơn vị không trực tiếp báo cáo quyết toán:</t>
  </si>
  <si>
    <t>37.02.1</t>
  </si>
  <si>
    <t>37.02.2</t>
  </si>
  <si>
    <t xml:space="preserve">+Cấp cho Công ty hạch toán phụ thuộc </t>
  </si>
  <si>
    <t xml:space="preserve">Kinh phí cấp cho cấp dưới </t>
  </si>
  <si>
    <t>TỔNG HỢP QUYẾT TOÁN THU - CHI TÀI CHÍNH CÔNG ĐOÀN</t>
  </si>
  <si>
    <t>CÔNG ĐOÀN …..</t>
  </si>
  <si>
    <t xml:space="preserve">Năm 2018 </t>
  </si>
  <si>
    <t>Tổng hợp quyết toán trong kỳ</t>
  </si>
  <si>
    <t>Ước năm trước thực hiện</t>
  </si>
  <si>
    <t xml:space="preserve">                       ng­êi lËp biÓu</t>
  </si>
  <si>
    <t xml:space="preserve">          ng­êi lËp biÓu</t>
  </si>
  <si>
    <t xml:space="preserve">            tm. Ban th­êng vô</t>
  </si>
  <si>
    <t xml:space="preserve">                    (Ký, hä tªn)</t>
  </si>
  <si>
    <t>(Ký, hä tªn)</t>
  </si>
  <si>
    <t>C - NhËn xÐt cña c«ng ®oµn cÊp trªn:</t>
  </si>
  <si>
    <t xml:space="preserve">Ngµy         th¸ng       n¨m </t>
  </si>
  <si>
    <t xml:space="preserve"> + §µo t¹o c¸n bé</t>
  </si>
  <si>
    <t xml:space="preserve"> + Khen th­ëng</t>
  </si>
  <si>
    <t xml:space="preserve"> + Tuyªn truyÒn</t>
  </si>
  <si>
    <t xml:space="preserve"> +Ho¹t ®éng ®¹i diÖn b¶o vÖ quyÒn, lîi Ých hîp ph¸p</t>
  </si>
  <si>
    <t xml:space="preserve"> +Ph¸t triÓn ®oµn viªn, thµnh lËp C§CS</t>
  </si>
  <si>
    <t xml:space="preserve"> + Tæ chøc phong trµo thi ®ua</t>
  </si>
  <si>
    <t xml:space="preserve"> + Tæ chøc ho¹t ®éng v¨n hãa thÓ thao</t>
  </si>
  <si>
    <t xml:space="preserve"> + Tæ chøc c¸c ho¹t ®éng b×nh ®¼ng giíi</t>
  </si>
  <si>
    <t xml:space="preserve"> + Ho¹t ®éng x· héi, c«ng t¸c viªn</t>
  </si>
  <si>
    <t xml:space="preserve"> + Ho¹t ®éng ®èi ngo¹i</t>
  </si>
  <si>
    <t xml:space="preserve"> + Nghiªn cøu khoa häc</t>
  </si>
  <si>
    <t xml:space="preserve"> + C¸c ho¹t ®éng chuyªn ®Ò</t>
  </si>
  <si>
    <t xml:space="preserve">              (Ký, hä tªn, ®ãng dÊu)</t>
  </si>
  <si>
    <t xml:space="preserve">      (Ký, họ tên)</t>
  </si>
  <si>
    <t xml:space="preserve">                     (Ký, họ tên)</t>
  </si>
  <si>
    <t xml:space="preserve">          Ngµy         th¸ng       n¨m </t>
  </si>
  <si>
    <t xml:space="preserve">        (Ký, họ tên)</t>
  </si>
  <si>
    <r>
      <t>Mẫu B08-TLĐ (</t>
    </r>
    <r>
      <rPr>
        <i/>
        <sz val="10"/>
        <color theme="1"/>
        <rFont val="Times New Roman"/>
        <family val="1"/>
      </rPr>
      <t>Dùng cho CĐ cấp trên CS)</t>
    </r>
  </si>
  <si>
    <t xml:space="preserve">+ Thu KPCĐ khối Cty hạch toán phụ thuộc </t>
  </si>
  <si>
    <t>+ Cấp cho C.ty cổ phần 68%(đã nộp KP qua Vietinbank)</t>
  </si>
  <si>
    <t>+ Phần KP chia tự động cho CĐN (10%)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</si>
</sst>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3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0"/>
      <name val="Times New Roman"/>
      <family val="1"/>
    </font>
    <font>
      <sz val="14"/>
      <name val="Times New Roman"/>
      <family val="1"/>
    </font>
    <font>
      <i/>
      <sz val="12"/>
      <color theme="1"/>
      <name val="Times New Roman"/>
      <family val="1"/>
    </font>
    <font>
      <i/>
      <sz val="12"/>
      <name val="Times New Roman"/>
      <family val="1"/>
    </font>
    <font>
      <b/>
      <sz val="10"/>
      <name val=".VnTimeH"/>
      <family val="2"/>
    </font>
    <font>
      <b/>
      <sz val="10"/>
      <name val="VnTimeH"/>
    </font>
    <font>
      <b/>
      <sz val="12"/>
      <name val=".VnTime"/>
      <family val="2"/>
    </font>
    <font>
      <i/>
      <sz val="12"/>
      <name val=".VnTime"/>
      <family val="2"/>
    </font>
    <font>
      <b/>
      <sz val="11"/>
      <name val=".VnTimeH"/>
      <family val="2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b/>
      <sz val="11"/>
      <color theme="1"/>
      <name val="Times New Roman"/>
      <family val="1"/>
    </font>
    <font>
      <i/>
      <sz val="11"/>
      <name val=".VnTime"/>
      <family val="2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2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2" xfId="0" applyFont="1" applyBorder="1"/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9" fillId="0" borderId="2" xfId="1" applyNumberFormat="1" applyFont="1" applyBorder="1"/>
    <xf numFmtId="164" fontId="14" fillId="0" borderId="0" xfId="0" applyNumberFormat="1" applyFont="1" applyBorder="1"/>
    <xf numFmtId="164" fontId="1" fillId="0" borderId="0" xfId="0" applyNumberFormat="1" applyFont="1" applyBorder="1"/>
    <xf numFmtId="164" fontId="1" fillId="3" borderId="0" xfId="0" applyNumberFormat="1" applyFont="1" applyFill="1" applyBorder="1"/>
    <xf numFmtId="0" fontId="1" fillId="3" borderId="0" xfId="0" applyFont="1" applyFill="1" applyBorder="1"/>
    <xf numFmtId="0" fontId="1" fillId="2" borderId="0" xfId="0" applyFont="1" applyFill="1" applyBorder="1"/>
    <xf numFmtId="164" fontId="1" fillId="2" borderId="0" xfId="0" applyNumberFormat="1" applyFont="1" applyFill="1" applyBorder="1"/>
    <xf numFmtId="164" fontId="15" fillId="0" borderId="0" xfId="0" applyNumberFormat="1" applyFont="1" applyBorder="1"/>
    <xf numFmtId="43" fontId="1" fillId="0" borderId="0" xfId="0" applyNumberFormat="1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/>
    <xf numFmtId="164" fontId="4" fillId="0" borderId="2" xfId="1" applyNumberFormat="1" applyFont="1" applyBorder="1"/>
    <xf numFmtId="164" fontId="3" fillId="0" borderId="2" xfId="1" applyNumberFormat="1" applyFont="1" applyBorder="1"/>
    <xf numFmtId="0" fontId="16" fillId="0" borderId="2" xfId="0" applyNumberFormat="1" applyFont="1" applyBorder="1"/>
    <xf numFmtId="0" fontId="16" fillId="0" borderId="2" xfId="0" applyNumberFormat="1" applyFont="1" applyBorder="1" applyAlignment="1">
      <alignment horizontal="center" vertical="center"/>
    </xf>
    <xf numFmtId="0" fontId="16" fillId="0" borderId="2" xfId="0" quotePrefix="1" applyNumberFormat="1" applyFont="1" applyBorder="1" applyAlignment="1">
      <alignment wrapText="1"/>
    </xf>
    <xf numFmtId="164" fontId="16" fillId="0" borderId="2" xfId="1" applyNumberFormat="1" applyFont="1" applyBorder="1"/>
    <xf numFmtId="164" fontId="16" fillId="2" borderId="2" xfId="1" applyNumberFormat="1" applyFont="1" applyFill="1" applyBorder="1"/>
    <xf numFmtId="0" fontId="16" fillId="0" borderId="2" xfId="0" applyNumberFormat="1" applyFont="1" applyBorder="1" applyAlignment="1">
      <alignment wrapText="1"/>
    </xf>
    <xf numFmtId="49" fontId="4" fillId="0" borderId="2" xfId="0" applyNumberFormat="1" applyFont="1" applyBorder="1"/>
    <xf numFmtId="49" fontId="16" fillId="0" borderId="2" xfId="0" applyNumberFormat="1" applyFont="1" applyBorder="1"/>
    <xf numFmtId="49" fontId="16" fillId="0" borderId="2" xfId="0" quotePrefix="1" applyNumberFormat="1" applyFont="1" applyBorder="1"/>
    <xf numFmtId="164" fontId="16" fillId="2" borderId="2" xfId="1" applyNumberFormat="1" applyFont="1" applyFill="1" applyBorder="1" applyAlignment="1">
      <alignment horizontal="center"/>
    </xf>
    <xf numFmtId="164" fontId="17" fillId="2" borderId="2" xfId="1" applyNumberFormat="1" applyFont="1" applyFill="1" applyBorder="1" applyAlignment="1">
      <alignment horizontal="center"/>
    </xf>
    <xf numFmtId="37" fontId="4" fillId="0" borderId="2" xfId="1" applyNumberFormat="1" applyFont="1" applyBorder="1" applyAlignment="1">
      <alignment horizontal="center"/>
    </xf>
    <xf numFmtId="37" fontId="4" fillId="0" borderId="2" xfId="1" quotePrefix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2" borderId="2" xfId="1" applyNumberFormat="1" applyFont="1" applyFill="1" applyBorder="1"/>
    <xf numFmtId="164" fontId="6" fillId="0" borderId="2" xfId="1" applyNumberFormat="1" applyFont="1" applyBorder="1"/>
    <xf numFmtId="164" fontId="6" fillId="2" borderId="2" xfId="1" applyNumberFormat="1" applyFont="1" applyFill="1" applyBorder="1"/>
    <xf numFmtId="0" fontId="6" fillId="0" borderId="0" xfId="0" applyFont="1" applyBorder="1" applyAlignment="1">
      <alignment vertical="center"/>
    </xf>
    <xf numFmtId="0" fontId="18" fillId="0" borderId="0" xfId="0" applyFont="1" applyBorder="1"/>
    <xf numFmtId="0" fontId="19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21" fillId="0" borderId="8" xfId="0" applyFont="1" applyBorder="1" applyAlignment="1">
      <alignment horizontal="center"/>
    </xf>
    <xf numFmtId="0" fontId="21" fillId="0" borderId="8" xfId="0" applyFont="1" applyBorder="1"/>
    <xf numFmtId="2" fontId="21" fillId="0" borderId="8" xfId="0" applyNumberFormat="1" applyFont="1" applyBorder="1" applyAlignment="1">
      <alignment horizontal="center"/>
    </xf>
    <xf numFmtId="0" fontId="24" fillId="0" borderId="0" xfId="0" applyFont="1" applyBorder="1"/>
    <xf numFmtId="0" fontId="25" fillId="0" borderId="0" xfId="0" applyFont="1" applyBorder="1"/>
    <xf numFmtId="0" fontId="22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164" fontId="6" fillId="0" borderId="0" xfId="1" applyNumberFormat="1" applyFont="1" applyBorder="1"/>
    <xf numFmtId="0" fontId="27" fillId="0" borderId="0" xfId="0" applyFont="1" applyBorder="1" applyAlignment="1">
      <alignment horizontal="left"/>
    </xf>
    <xf numFmtId="49" fontId="16" fillId="0" borderId="2" xfId="0" quotePrefix="1" applyNumberFormat="1" applyFont="1" applyBorder="1" applyAlignment="1">
      <alignment wrapTex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22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419100</xdr:colOff>
      <xdr:row>57</xdr:row>
      <xdr:rowOff>114300</xdr:rowOff>
    </xdr:from>
    <xdr:ext cx="304800" cy="161925"/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1496675" y="460152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Calibri"/>
              <a:cs typeface="Calibri"/>
            </a:rPr>
            <a:t> ngay</a:t>
          </a:r>
        </a:p>
      </xdr:txBody>
    </xdr:sp>
    <xdr:clientData/>
  </xdr:oneCellAnchor>
  <xdr:twoCellAnchor>
    <xdr:from>
      <xdr:col>1</xdr:col>
      <xdr:colOff>1047750</xdr:colOff>
      <xdr:row>2</xdr:row>
      <xdr:rowOff>28575</xdr:rowOff>
    </xdr:from>
    <xdr:to>
      <xdr:col>1</xdr:col>
      <xdr:colOff>2457450</xdr:colOff>
      <xdr:row>2</xdr:row>
      <xdr:rowOff>28575</xdr:rowOff>
    </xdr:to>
    <xdr:cxnSp macro="">
      <xdr:nvCxnSpPr>
        <xdr:cNvPr id="4" name="Straight Connector 3"/>
        <xdr:cNvCxnSpPr/>
      </xdr:nvCxnSpPr>
      <xdr:spPr>
        <a:xfrm>
          <a:off x="1724025" y="742950"/>
          <a:ext cx="1409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104775</xdr:colOff>
      <xdr:row>104</xdr:row>
      <xdr:rowOff>38100</xdr:rowOff>
    </xdr:from>
    <xdr:ext cx="723900" cy="123825"/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1791950" y="37128450"/>
          <a:ext cx="7239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750" b="0" i="0" u="sng" strike="noStrike" baseline="0">
              <a:solidFill>
                <a:srgbClr val="000000"/>
              </a:solidFill>
              <a:latin typeface="Calibri"/>
              <a:cs typeface="Calibri"/>
            </a:rPr>
            <a:t>Mau so B14-TLD</a:t>
          </a:r>
        </a:p>
      </xdr:txBody>
    </xdr:sp>
    <xdr:clientData/>
  </xdr:oneCellAnchor>
  <xdr:oneCellAnchor>
    <xdr:from>
      <xdr:col>7</xdr:col>
      <xdr:colOff>419100</xdr:colOff>
      <xdr:row>135</xdr:row>
      <xdr:rowOff>114300</xdr:rowOff>
    </xdr:from>
    <xdr:ext cx="304800" cy="161925"/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1496675" y="46015275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00"/>
              </a:solidFill>
              <a:latin typeface="Calibri"/>
              <a:cs typeface="Calibri"/>
            </a:rPr>
            <a:t> ngay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>
      <selection activeCell="D8" sqref="D8"/>
    </sheetView>
  </sheetViews>
  <sheetFormatPr defaultRowHeight="18.75"/>
  <cols>
    <col min="1" max="1" width="7.28515625" style="7" customWidth="1"/>
    <col min="2" max="2" width="53.7109375" style="16" customWidth="1"/>
    <col min="3" max="3" width="17.28515625" style="19" customWidth="1"/>
    <col min="4" max="4" width="26.28515625" style="34" customWidth="1"/>
    <col min="5" max="5" width="17.7109375" style="1" customWidth="1"/>
    <col min="6" max="6" width="15.7109375" style="1" customWidth="1"/>
    <col min="7" max="7" width="16.85546875" style="1" customWidth="1"/>
    <col min="8" max="16384" width="9.140625" style="1"/>
  </cols>
  <sheetData>
    <row r="1" spans="1:10" ht="22.5" customHeight="1">
      <c r="A1" s="85" t="s">
        <v>19</v>
      </c>
      <c r="B1" s="85"/>
      <c r="C1" s="86" t="s">
        <v>130</v>
      </c>
      <c r="D1" s="86"/>
      <c r="E1" s="3"/>
      <c r="F1" s="3"/>
      <c r="G1" s="3"/>
      <c r="H1" s="2"/>
      <c r="I1" s="2"/>
      <c r="J1" s="2"/>
    </row>
    <row r="2" spans="1:10" ht="18" customHeight="1">
      <c r="A2" s="87" t="s">
        <v>102</v>
      </c>
      <c r="B2" s="88"/>
      <c r="C2" s="18"/>
      <c r="D2" s="33"/>
      <c r="E2" s="2"/>
      <c r="F2" s="2"/>
      <c r="G2" s="2"/>
      <c r="H2" s="2"/>
      <c r="I2" s="2"/>
      <c r="J2" s="2"/>
    </row>
    <row r="3" spans="1:10" ht="22.5" customHeight="1">
      <c r="A3" s="27"/>
      <c r="B3" s="11"/>
      <c r="C3" s="18"/>
      <c r="D3" s="33"/>
      <c r="E3" s="2"/>
      <c r="F3" s="2"/>
      <c r="G3" s="2"/>
      <c r="H3" s="2"/>
      <c r="I3" s="2"/>
      <c r="J3" s="2"/>
    </row>
    <row r="4" spans="1:10" ht="18" customHeight="1">
      <c r="A4" s="89" t="s">
        <v>20</v>
      </c>
      <c r="B4" s="89"/>
      <c r="C4" s="89"/>
      <c r="D4" s="89"/>
      <c r="E4" s="2"/>
      <c r="F4" s="2"/>
      <c r="G4" s="2"/>
      <c r="H4" s="2"/>
      <c r="I4" s="2"/>
      <c r="J4" s="2"/>
    </row>
    <row r="5" spans="1:10" ht="18" customHeight="1">
      <c r="A5" s="89" t="s">
        <v>101</v>
      </c>
      <c r="B5" s="89"/>
      <c r="C5" s="89"/>
      <c r="D5" s="89"/>
      <c r="E5" s="2"/>
      <c r="F5" s="2"/>
      <c r="G5" s="2"/>
      <c r="H5" s="2"/>
      <c r="I5" s="2"/>
      <c r="J5" s="2"/>
    </row>
    <row r="6" spans="1:10" ht="22.5" customHeight="1">
      <c r="A6" s="90" t="s">
        <v>103</v>
      </c>
      <c r="B6" s="90"/>
      <c r="C6" s="90"/>
      <c r="D6" s="90"/>
      <c r="E6" s="2"/>
      <c r="F6" s="2"/>
      <c r="G6" s="2"/>
      <c r="H6" s="2"/>
      <c r="I6" s="2"/>
      <c r="J6" s="2"/>
    </row>
    <row r="7" spans="1:10" s="4" customFormat="1" ht="22.5" customHeight="1">
      <c r="A7" s="83" t="s">
        <v>21</v>
      </c>
      <c r="B7" s="84"/>
      <c r="C7" s="29"/>
      <c r="D7" s="26"/>
      <c r="E7" s="3"/>
      <c r="F7" s="3"/>
      <c r="G7" s="3"/>
      <c r="H7" s="3"/>
      <c r="I7" s="3"/>
      <c r="J7" s="3"/>
    </row>
    <row r="8" spans="1:10" s="6" customFormat="1" ht="22.5" customHeight="1">
      <c r="A8" s="8" t="s">
        <v>0</v>
      </c>
      <c r="B8" s="12" t="s">
        <v>22</v>
      </c>
      <c r="C8" s="17" t="s">
        <v>23</v>
      </c>
      <c r="D8" s="5" t="s">
        <v>24</v>
      </c>
      <c r="E8" s="26"/>
      <c r="F8" s="26"/>
      <c r="G8" s="26"/>
      <c r="H8" s="26"/>
      <c r="I8" s="26"/>
      <c r="J8" s="26"/>
    </row>
    <row r="9" spans="1:10" s="6" customFormat="1" ht="22.5" customHeight="1">
      <c r="A9" s="8" t="s">
        <v>1</v>
      </c>
      <c r="B9" s="12" t="s">
        <v>2</v>
      </c>
      <c r="C9" s="17" t="s">
        <v>9</v>
      </c>
      <c r="D9" s="5"/>
      <c r="E9" s="26"/>
      <c r="F9" s="26"/>
      <c r="G9" s="26"/>
      <c r="H9" s="26"/>
      <c r="I9" s="26"/>
      <c r="J9" s="26"/>
    </row>
    <row r="10" spans="1:10" s="4" customFormat="1" ht="22.5" customHeight="1">
      <c r="A10" s="8" t="s">
        <v>3</v>
      </c>
      <c r="B10" s="13" t="s">
        <v>25</v>
      </c>
      <c r="C10" s="17"/>
      <c r="D10" s="5"/>
      <c r="E10" s="3"/>
      <c r="F10" s="3"/>
      <c r="G10" s="3"/>
      <c r="H10" s="3"/>
      <c r="I10" s="3"/>
      <c r="J10" s="3"/>
    </row>
    <row r="11" spans="1:10" ht="22.5" customHeight="1">
      <c r="A11" s="30">
        <v>1</v>
      </c>
      <c r="B11" s="14" t="s">
        <v>26</v>
      </c>
      <c r="C11" s="15"/>
      <c r="D11" s="32"/>
      <c r="E11" s="2"/>
      <c r="F11" s="2"/>
      <c r="G11" s="2"/>
      <c r="H11" s="2"/>
      <c r="I11" s="2"/>
      <c r="J11" s="2"/>
    </row>
    <row r="12" spans="1:10" ht="22.5" customHeight="1">
      <c r="A12" s="30"/>
      <c r="B12" s="31" t="s">
        <v>27</v>
      </c>
      <c r="C12" s="15" t="s">
        <v>34</v>
      </c>
      <c r="D12" s="32"/>
      <c r="E12" s="2"/>
      <c r="F12" s="2"/>
      <c r="G12" s="2"/>
      <c r="H12" s="2"/>
      <c r="I12" s="2"/>
      <c r="J12" s="2"/>
    </row>
    <row r="13" spans="1:10" ht="22.5" customHeight="1">
      <c r="A13" s="30"/>
      <c r="B13" s="31" t="s">
        <v>28</v>
      </c>
      <c r="C13" s="15" t="s">
        <v>35</v>
      </c>
      <c r="D13" s="32"/>
      <c r="E13" s="2"/>
      <c r="F13" s="2"/>
      <c r="G13" s="2"/>
      <c r="H13" s="2"/>
      <c r="I13" s="2"/>
      <c r="J13" s="2"/>
    </row>
    <row r="14" spans="1:10" ht="22.5" customHeight="1">
      <c r="A14" s="30">
        <v>2</v>
      </c>
      <c r="B14" s="14" t="s">
        <v>29</v>
      </c>
      <c r="C14" s="15"/>
      <c r="D14" s="32"/>
      <c r="E14" s="2"/>
      <c r="F14" s="2"/>
      <c r="G14" s="2"/>
      <c r="H14" s="2"/>
      <c r="I14" s="2"/>
      <c r="J14" s="2"/>
    </row>
    <row r="15" spans="1:10" ht="22.5" customHeight="1">
      <c r="A15" s="30"/>
      <c r="B15" s="31" t="s">
        <v>30</v>
      </c>
      <c r="C15" s="15" t="s">
        <v>4</v>
      </c>
      <c r="D15" s="32"/>
      <c r="E15" s="2"/>
      <c r="F15" s="2"/>
      <c r="G15" s="2"/>
      <c r="H15" s="2"/>
      <c r="I15" s="2"/>
      <c r="J15" s="2"/>
    </row>
    <row r="16" spans="1:10" ht="22.5" customHeight="1">
      <c r="A16" s="30"/>
      <c r="B16" s="31" t="s">
        <v>31</v>
      </c>
      <c r="C16" s="15" t="s">
        <v>5</v>
      </c>
      <c r="D16" s="32"/>
      <c r="E16" s="2"/>
      <c r="F16" s="2"/>
      <c r="G16" s="2"/>
      <c r="H16" s="2"/>
      <c r="I16" s="2"/>
      <c r="J16" s="2"/>
    </row>
    <row r="17" spans="1:10" ht="22.5" customHeight="1">
      <c r="A17" s="30"/>
      <c r="B17" s="31" t="s">
        <v>32</v>
      </c>
      <c r="C17" s="15" t="s">
        <v>36</v>
      </c>
      <c r="D17" s="32"/>
      <c r="E17" s="2"/>
      <c r="F17" s="2"/>
      <c r="G17" s="2"/>
      <c r="H17" s="2"/>
      <c r="I17" s="2"/>
      <c r="J17" s="2"/>
    </row>
    <row r="18" spans="1:10" s="4" customFormat="1" ht="22.5" customHeight="1">
      <c r="A18" s="8" t="s">
        <v>6</v>
      </c>
      <c r="B18" s="13" t="s">
        <v>33</v>
      </c>
      <c r="C18" s="17"/>
      <c r="D18" s="5"/>
      <c r="E18" s="3"/>
      <c r="F18" s="3"/>
      <c r="G18" s="3"/>
      <c r="H18" s="3"/>
      <c r="I18" s="3"/>
      <c r="J18" s="3"/>
    </row>
    <row r="19" spans="1:10" ht="22.5" customHeight="1">
      <c r="A19" s="30">
        <v>1</v>
      </c>
      <c r="B19" s="14" t="s">
        <v>26</v>
      </c>
      <c r="C19" s="15"/>
      <c r="D19" s="32"/>
      <c r="E19" s="2"/>
      <c r="F19" s="2"/>
      <c r="G19" s="2"/>
      <c r="H19" s="2"/>
      <c r="I19" s="2"/>
      <c r="J19" s="2"/>
    </row>
    <row r="20" spans="1:10" ht="22.5" customHeight="1">
      <c r="A20" s="30"/>
      <c r="B20" s="31" t="s">
        <v>27</v>
      </c>
      <c r="C20" s="15" t="s">
        <v>37</v>
      </c>
      <c r="D20" s="32"/>
      <c r="E20" s="2"/>
      <c r="F20" s="2"/>
      <c r="G20" s="2"/>
      <c r="H20" s="2"/>
      <c r="I20" s="2"/>
      <c r="J20" s="2"/>
    </row>
    <row r="21" spans="1:10" ht="22.5" customHeight="1">
      <c r="A21" s="30"/>
      <c r="B21" s="31" t="s">
        <v>28</v>
      </c>
      <c r="C21" s="15" t="s">
        <v>38</v>
      </c>
      <c r="D21" s="32"/>
      <c r="E21" s="2"/>
      <c r="F21" s="2"/>
      <c r="G21" s="2"/>
      <c r="H21" s="2"/>
      <c r="I21" s="2"/>
      <c r="J21" s="2"/>
    </row>
    <row r="22" spans="1:10" ht="22.5" customHeight="1">
      <c r="A22" s="30">
        <v>2</v>
      </c>
      <c r="B22" s="14" t="s">
        <v>29</v>
      </c>
      <c r="C22" s="15" t="s">
        <v>39</v>
      </c>
      <c r="D22" s="32"/>
      <c r="E22" s="2"/>
      <c r="F22" s="2"/>
      <c r="G22" s="2"/>
      <c r="H22" s="2"/>
      <c r="I22" s="2"/>
      <c r="J22" s="2"/>
    </row>
    <row r="23" spans="1:10" ht="22.5" customHeight="1">
      <c r="A23" s="30"/>
      <c r="B23" s="31" t="s">
        <v>30</v>
      </c>
      <c r="C23" s="15"/>
      <c r="D23" s="32"/>
      <c r="E23" s="2"/>
      <c r="F23" s="2"/>
      <c r="G23" s="2"/>
      <c r="H23" s="2"/>
      <c r="I23" s="2"/>
      <c r="J23" s="2"/>
    </row>
    <row r="24" spans="1:10" ht="22.5" customHeight="1">
      <c r="A24" s="30"/>
      <c r="B24" s="31" t="s">
        <v>31</v>
      </c>
      <c r="C24" s="15" t="s">
        <v>7</v>
      </c>
      <c r="D24" s="32"/>
      <c r="E24" s="2"/>
      <c r="F24" s="2"/>
      <c r="G24" s="2"/>
      <c r="H24" s="2"/>
      <c r="I24" s="2"/>
      <c r="J24" s="2"/>
    </row>
    <row r="25" spans="1:10" ht="22.5" customHeight="1">
      <c r="A25" s="30"/>
      <c r="B25" s="31" t="s">
        <v>32</v>
      </c>
      <c r="C25" s="15">
        <v>10</v>
      </c>
      <c r="D25" s="32"/>
      <c r="E25" s="2"/>
      <c r="F25" s="2"/>
      <c r="G25" s="2"/>
      <c r="H25" s="2"/>
      <c r="I25" s="2"/>
      <c r="J25" s="2"/>
    </row>
    <row r="26" spans="1:10" s="4" customFormat="1" ht="22.5" customHeight="1">
      <c r="A26" s="8" t="s">
        <v>18</v>
      </c>
      <c r="B26" s="13" t="s">
        <v>40</v>
      </c>
      <c r="C26" s="17"/>
      <c r="D26" s="5"/>
      <c r="E26" s="3"/>
      <c r="F26" s="3"/>
      <c r="G26" s="3"/>
      <c r="H26" s="3"/>
      <c r="I26" s="3"/>
      <c r="J26" s="3"/>
    </row>
    <row r="27" spans="1:10" ht="22.5" customHeight="1">
      <c r="A27" s="30">
        <v>1</v>
      </c>
      <c r="B27" s="14" t="s">
        <v>26</v>
      </c>
      <c r="C27" s="15"/>
      <c r="D27" s="32"/>
      <c r="E27" s="2"/>
      <c r="F27" s="2"/>
      <c r="G27" s="2"/>
      <c r="H27" s="2"/>
      <c r="I27" s="2"/>
      <c r="J27" s="2"/>
    </row>
    <row r="28" spans="1:10" ht="22.5" customHeight="1">
      <c r="A28" s="30"/>
      <c r="B28" s="31" t="s">
        <v>27</v>
      </c>
      <c r="C28" s="15">
        <v>11</v>
      </c>
      <c r="D28" s="32"/>
      <c r="E28" s="2"/>
      <c r="F28" s="2"/>
      <c r="G28" s="2"/>
      <c r="H28" s="2"/>
      <c r="I28" s="2"/>
      <c r="J28" s="2"/>
    </row>
    <row r="29" spans="1:10" ht="22.5" customHeight="1">
      <c r="A29" s="30"/>
      <c r="B29" s="31" t="s">
        <v>28</v>
      </c>
      <c r="C29" s="15">
        <v>12</v>
      </c>
      <c r="D29" s="32"/>
      <c r="E29" s="2"/>
      <c r="F29" s="2"/>
      <c r="G29" s="2"/>
      <c r="H29" s="2"/>
      <c r="I29" s="2"/>
      <c r="J29" s="2"/>
    </row>
    <row r="30" spans="1:10" ht="22.5" customHeight="1">
      <c r="A30" s="30">
        <v>2</v>
      </c>
      <c r="B30" s="14" t="s">
        <v>29</v>
      </c>
      <c r="C30" s="15"/>
      <c r="D30" s="32"/>
      <c r="E30" s="2"/>
      <c r="F30" s="2"/>
      <c r="G30" s="2"/>
      <c r="H30" s="2"/>
      <c r="I30" s="2"/>
      <c r="J30" s="2"/>
    </row>
    <row r="31" spans="1:10" ht="22.5" customHeight="1">
      <c r="A31" s="30"/>
      <c r="B31" s="31" t="s">
        <v>30</v>
      </c>
      <c r="C31" s="15"/>
      <c r="D31" s="32"/>
      <c r="E31" s="2"/>
      <c r="F31" s="2"/>
      <c r="G31" s="2"/>
      <c r="H31" s="2"/>
      <c r="I31" s="2"/>
      <c r="J31" s="2"/>
    </row>
    <row r="32" spans="1:10" ht="22.5" customHeight="1">
      <c r="A32" s="30"/>
      <c r="B32" s="31" t="s">
        <v>31</v>
      </c>
      <c r="C32" s="15">
        <v>14</v>
      </c>
      <c r="D32" s="32"/>
      <c r="E32" s="2"/>
      <c r="F32" s="2"/>
      <c r="G32" s="2"/>
      <c r="H32" s="2"/>
      <c r="I32" s="2"/>
      <c r="J32" s="2"/>
    </row>
    <row r="33" spans="1:10" ht="22.5" customHeight="1">
      <c r="A33" s="30"/>
      <c r="B33" s="31" t="s">
        <v>32</v>
      </c>
      <c r="C33" s="15">
        <v>15</v>
      </c>
      <c r="D33" s="32"/>
      <c r="E33" s="2"/>
      <c r="F33" s="2"/>
      <c r="G33" s="2"/>
      <c r="H33" s="2"/>
      <c r="I33" s="2"/>
      <c r="J33" s="2"/>
    </row>
    <row r="34" spans="1:10" s="4" customFormat="1" ht="22.5" customHeight="1">
      <c r="A34" s="8" t="s">
        <v>8</v>
      </c>
      <c r="B34" s="13" t="s">
        <v>41</v>
      </c>
      <c r="C34" s="17"/>
      <c r="D34" s="5"/>
      <c r="E34" s="3"/>
      <c r="F34" s="3"/>
      <c r="G34" s="3"/>
      <c r="H34" s="3"/>
      <c r="I34" s="3"/>
      <c r="J34" s="3"/>
    </row>
    <row r="35" spans="1:10" ht="22.5" customHeight="1">
      <c r="A35" s="30">
        <v>1</v>
      </c>
      <c r="B35" s="14" t="s">
        <v>42</v>
      </c>
      <c r="C35" s="15">
        <v>16</v>
      </c>
      <c r="D35" s="32"/>
      <c r="E35" s="2"/>
      <c r="F35" s="2"/>
      <c r="G35" s="2"/>
      <c r="H35" s="2"/>
      <c r="I35" s="2"/>
      <c r="J35" s="2"/>
    </row>
    <row r="36" spans="1:10" ht="22.5" customHeight="1">
      <c r="A36" s="30">
        <v>2</v>
      </c>
      <c r="B36" s="14" t="s">
        <v>43</v>
      </c>
      <c r="C36" s="15">
        <v>17</v>
      </c>
      <c r="D36" s="32"/>
      <c r="E36" s="2"/>
      <c r="F36" s="2"/>
      <c r="G36" s="2"/>
      <c r="H36" s="2"/>
      <c r="I36" s="2"/>
      <c r="J36" s="2"/>
    </row>
    <row r="37" spans="1:10" ht="22.5" customHeight="1">
      <c r="A37" s="30">
        <v>3</v>
      </c>
      <c r="B37" s="14" t="s">
        <v>45</v>
      </c>
      <c r="C37" s="15">
        <v>18</v>
      </c>
      <c r="D37" s="32"/>
      <c r="E37" s="2"/>
      <c r="F37" s="2"/>
      <c r="G37" s="2"/>
      <c r="H37" s="2"/>
      <c r="I37" s="2"/>
      <c r="J37" s="2"/>
    </row>
    <row r="38" spans="1:10" ht="22.5" customHeight="1">
      <c r="A38" s="30">
        <v>4</v>
      </c>
      <c r="B38" s="14" t="s">
        <v>44</v>
      </c>
      <c r="C38" s="15">
        <v>19</v>
      </c>
      <c r="D38" s="32"/>
      <c r="E38" s="2"/>
      <c r="F38" s="2"/>
      <c r="G38" s="2"/>
      <c r="H38" s="2"/>
      <c r="I38" s="2"/>
      <c r="J38" s="2"/>
    </row>
    <row r="39" spans="1:10" ht="22.5" customHeight="1">
      <c r="A39" s="1"/>
      <c r="B39" s="1"/>
      <c r="C39" s="1"/>
      <c r="H39" s="2"/>
      <c r="I39" s="2"/>
      <c r="J39" s="2"/>
    </row>
    <row r="40" spans="1:10" ht="22.5" customHeight="1">
      <c r="A40" s="1"/>
      <c r="B40" s="1"/>
      <c r="C40" s="1"/>
      <c r="H40" s="2"/>
      <c r="I40" s="2"/>
      <c r="J40" s="2"/>
    </row>
    <row r="41" spans="1:10" ht="22.5" customHeight="1">
      <c r="A41" s="1"/>
      <c r="B41" s="1"/>
      <c r="C41" s="1"/>
      <c r="H41" s="2"/>
      <c r="I41" s="2"/>
      <c r="J41" s="2"/>
    </row>
    <row r="42" spans="1:10" ht="22.5" customHeight="1">
      <c r="A42" s="1"/>
      <c r="B42" s="1"/>
      <c r="C42" s="1"/>
      <c r="H42" s="2"/>
      <c r="I42" s="2"/>
      <c r="J42" s="2"/>
    </row>
    <row r="43" spans="1:10" ht="22.5" customHeight="1">
      <c r="A43" s="1"/>
      <c r="B43" s="1"/>
      <c r="C43" s="1"/>
      <c r="H43" s="2"/>
      <c r="I43" s="2"/>
      <c r="J43" s="2"/>
    </row>
    <row r="44" spans="1:10" ht="22.5" customHeight="1">
      <c r="A44" s="1"/>
      <c r="B44" s="1"/>
      <c r="C44" s="1"/>
      <c r="H44" s="2"/>
      <c r="I44" s="2"/>
      <c r="J44" s="2"/>
    </row>
    <row r="45" spans="1:10" ht="22.5" customHeight="1">
      <c r="A45" s="1"/>
      <c r="B45" s="1"/>
      <c r="C45" s="1"/>
      <c r="H45" s="2"/>
      <c r="I45" s="2"/>
      <c r="J45" s="2"/>
    </row>
    <row r="46" spans="1:10" ht="22.5" customHeight="1">
      <c r="A46" s="1"/>
      <c r="B46" s="1"/>
      <c r="C46" s="1"/>
      <c r="H46" s="2"/>
      <c r="I46" s="2"/>
      <c r="J46" s="2"/>
    </row>
    <row r="47" spans="1:10" ht="22.5" customHeight="1">
      <c r="A47" s="1"/>
      <c r="B47" s="1"/>
      <c r="C47" s="1"/>
      <c r="H47" s="2"/>
      <c r="I47" s="2"/>
      <c r="J47" s="2"/>
    </row>
    <row r="48" spans="1:10" ht="22.5" customHeight="1">
      <c r="A48" s="1"/>
      <c r="B48" s="1"/>
      <c r="C48" s="1"/>
      <c r="H48" s="2"/>
      <c r="I48" s="2"/>
      <c r="J48" s="2"/>
    </row>
    <row r="49" spans="1:10" ht="22.5" customHeight="1">
      <c r="A49" s="1"/>
      <c r="B49" s="1"/>
      <c r="C49" s="1"/>
      <c r="H49" s="2"/>
      <c r="I49" s="2"/>
      <c r="J49" s="2"/>
    </row>
    <row r="50" spans="1:10" ht="22.5" customHeight="1">
      <c r="A50" s="1"/>
      <c r="B50" s="1"/>
      <c r="C50" s="1"/>
      <c r="H50" s="2"/>
      <c r="I50" s="2"/>
      <c r="J50" s="2"/>
    </row>
    <row r="51" spans="1:10" ht="22.5" customHeight="1">
      <c r="A51" s="1"/>
      <c r="B51" s="1"/>
      <c r="C51" s="1"/>
      <c r="H51" s="2"/>
      <c r="I51" s="2"/>
      <c r="J51" s="2"/>
    </row>
    <row r="52" spans="1:10" ht="22.5" customHeight="1">
      <c r="A52" s="1"/>
      <c r="B52" s="1"/>
      <c r="C52" s="1"/>
      <c r="H52" s="2"/>
      <c r="I52" s="2"/>
      <c r="J52" s="2"/>
    </row>
    <row r="53" spans="1:10" ht="22.5" customHeight="1">
      <c r="A53" s="1"/>
      <c r="B53" s="1"/>
      <c r="C53" s="1"/>
      <c r="H53" s="2"/>
      <c r="I53" s="2"/>
      <c r="J53" s="2"/>
    </row>
    <row r="54" spans="1:10" ht="22.5" customHeight="1">
      <c r="A54" s="1"/>
      <c r="B54" s="1"/>
      <c r="C54" s="1"/>
      <c r="H54" s="2"/>
      <c r="I54" s="2"/>
      <c r="J54" s="2"/>
    </row>
    <row r="55" spans="1:10" ht="22.5" customHeight="1">
      <c r="A55" s="1"/>
      <c r="B55" s="1"/>
      <c r="C55" s="1"/>
      <c r="H55" s="2"/>
      <c r="I55" s="2"/>
      <c r="J55" s="2"/>
    </row>
    <row r="56" spans="1:10" ht="22.5" customHeight="1">
      <c r="A56" s="1"/>
      <c r="B56" s="1"/>
      <c r="C56" s="1"/>
    </row>
    <row r="59" spans="1:10">
      <c r="A59" s="1"/>
      <c r="B59" s="1"/>
      <c r="C59" s="1"/>
    </row>
    <row r="62" spans="1:10">
      <c r="A62" s="1"/>
      <c r="B62" s="1"/>
      <c r="C62" s="1"/>
    </row>
    <row r="64" spans="1:10">
      <c r="A64" s="1"/>
      <c r="B64" s="1"/>
      <c r="C64" s="1"/>
    </row>
    <row r="65" spans="1:3">
      <c r="A65" s="1"/>
      <c r="B65" s="1"/>
      <c r="C65" s="1"/>
    </row>
  </sheetData>
  <mergeCells count="7">
    <mergeCell ref="A7:B7"/>
    <mergeCell ref="A1:B1"/>
    <mergeCell ref="C1:D1"/>
    <mergeCell ref="A2:B2"/>
    <mergeCell ref="A4:D4"/>
    <mergeCell ref="A5:D5"/>
    <mergeCell ref="A6:D6"/>
  </mergeCells>
  <pageMargins left="0.51" right="0.17" top="0.53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3"/>
  <sheetViews>
    <sheetView workbookViewId="0">
      <pane ySplit="4" topLeftCell="A5" activePane="bottomLeft" state="frozen"/>
      <selection pane="bottomLeft" activeCell="F10" sqref="F10"/>
    </sheetView>
  </sheetViews>
  <sheetFormatPr defaultRowHeight="18.75"/>
  <cols>
    <col min="1" max="1" width="5.5703125" style="7" customWidth="1"/>
    <col min="2" max="2" width="43.5703125" style="16" customWidth="1"/>
    <col min="3" max="3" width="8.7109375" style="19" customWidth="1"/>
    <col min="4" max="4" width="20" style="1" hidden="1" customWidth="1"/>
    <col min="5" max="5" width="16.7109375" style="1" customWidth="1"/>
    <col min="6" max="6" width="17.85546875" style="1" customWidth="1"/>
    <col min="7" max="7" width="16.5703125" style="1" customWidth="1"/>
    <col min="8" max="8" width="22.42578125" style="1" customWidth="1"/>
    <col min="9" max="16384" width="9.140625" style="1"/>
  </cols>
  <sheetData>
    <row r="1" spans="1:10">
      <c r="A1" s="66" t="s">
        <v>89</v>
      </c>
      <c r="B1" s="66"/>
      <c r="C1" s="18"/>
      <c r="D1" s="2"/>
      <c r="E1" s="2"/>
    </row>
    <row r="2" spans="1:10" ht="33" customHeight="1">
      <c r="A2" s="1"/>
      <c r="B2" s="1"/>
      <c r="C2" s="18"/>
      <c r="D2" s="2"/>
      <c r="E2" s="94" t="s">
        <v>46</v>
      </c>
      <c r="F2" s="94"/>
      <c r="G2" s="94"/>
      <c r="H2" s="2"/>
      <c r="I2" s="2"/>
      <c r="J2" s="2"/>
    </row>
    <row r="3" spans="1:10" ht="27.75" customHeight="1">
      <c r="A3" s="95" t="s">
        <v>0</v>
      </c>
      <c r="B3" s="97" t="s">
        <v>48</v>
      </c>
      <c r="C3" s="97" t="s">
        <v>90</v>
      </c>
      <c r="D3" s="99" t="s">
        <v>105</v>
      </c>
      <c r="E3" s="99" t="s">
        <v>104</v>
      </c>
      <c r="F3" s="101" t="s">
        <v>47</v>
      </c>
      <c r="G3" s="101"/>
      <c r="H3" s="2"/>
      <c r="I3" s="2"/>
      <c r="J3" s="2"/>
    </row>
    <row r="4" spans="1:10" ht="34.5" customHeight="1">
      <c r="A4" s="96"/>
      <c r="B4" s="98"/>
      <c r="C4" s="98"/>
      <c r="D4" s="100"/>
      <c r="E4" s="100"/>
      <c r="F4" s="25" t="s">
        <v>45</v>
      </c>
      <c r="G4" s="25" t="s">
        <v>49</v>
      </c>
      <c r="H4" s="2"/>
      <c r="I4" s="2"/>
      <c r="J4" s="2"/>
    </row>
    <row r="5" spans="1:10" s="7" customFormat="1" ht="27.75" customHeight="1">
      <c r="A5" s="24" t="s">
        <v>1</v>
      </c>
      <c r="B5" s="23" t="s">
        <v>2</v>
      </c>
      <c r="C5" s="23" t="s">
        <v>9</v>
      </c>
      <c r="D5" s="24">
        <v>1</v>
      </c>
      <c r="E5" s="24">
        <v>2</v>
      </c>
      <c r="F5" s="24">
        <v>3</v>
      </c>
      <c r="G5" s="24">
        <v>4</v>
      </c>
      <c r="H5" s="9"/>
      <c r="I5" s="9"/>
      <c r="J5" s="9"/>
    </row>
    <row r="6" spans="1:10" ht="21" customHeight="1">
      <c r="A6" s="102" t="s">
        <v>50</v>
      </c>
      <c r="B6" s="103"/>
      <c r="C6" s="23"/>
      <c r="D6" s="22"/>
      <c r="E6" s="22"/>
      <c r="F6" s="22"/>
      <c r="G6" s="22"/>
      <c r="H6" s="2"/>
      <c r="I6" s="2"/>
      <c r="J6" s="2"/>
    </row>
    <row r="7" spans="1:10" ht="21" customHeight="1">
      <c r="A7" s="44">
        <v>1</v>
      </c>
      <c r="B7" s="46" t="s">
        <v>91</v>
      </c>
      <c r="C7" s="45">
        <v>22</v>
      </c>
      <c r="D7" s="47"/>
      <c r="E7" s="48">
        <f t="shared" ref="E7" si="0">SUM(E8:E11)</f>
        <v>0</v>
      </c>
      <c r="F7" s="48">
        <f>SUM(F8:F11)</f>
        <v>0</v>
      </c>
      <c r="G7" s="48">
        <f>SUM(G8:G11)</f>
        <v>0</v>
      </c>
      <c r="H7" s="36">
        <f>F7*31%</f>
        <v>0</v>
      </c>
      <c r="I7" s="2"/>
      <c r="J7" s="2"/>
    </row>
    <row r="8" spans="1:10" ht="21" customHeight="1">
      <c r="A8" s="44"/>
      <c r="B8" s="49" t="s">
        <v>51</v>
      </c>
      <c r="C8" s="50">
        <v>22.01</v>
      </c>
      <c r="D8" s="47"/>
      <c r="E8" s="47">
        <f t="shared" ref="E8:E18" si="1">SUM(F8:G8)</f>
        <v>0</v>
      </c>
      <c r="F8" s="48"/>
      <c r="G8" s="48"/>
      <c r="H8" s="36">
        <f>G7*31%</f>
        <v>0</v>
      </c>
      <c r="I8" s="2"/>
      <c r="J8" s="2"/>
    </row>
    <row r="9" spans="1:10" ht="24" customHeight="1">
      <c r="A9" s="44"/>
      <c r="B9" s="51" t="s">
        <v>131</v>
      </c>
      <c r="C9" s="50" t="s">
        <v>10</v>
      </c>
      <c r="D9" s="52"/>
      <c r="E9" s="52">
        <f t="shared" si="1"/>
        <v>0</v>
      </c>
      <c r="F9" s="52"/>
      <c r="G9" s="53"/>
      <c r="H9" s="40"/>
      <c r="I9" s="2"/>
      <c r="J9" s="2"/>
    </row>
    <row r="10" spans="1:10" ht="33" customHeight="1">
      <c r="A10" s="44"/>
      <c r="B10" s="51" t="s">
        <v>95</v>
      </c>
      <c r="C10" s="50">
        <v>22.03</v>
      </c>
      <c r="D10" s="52"/>
      <c r="E10" s="52">
        <f t="shared" si="1"/>
        <v>0</v>
      </c>
      <c r="F10" s="52"/>
      <c r="G10" s="53"/>
      <c r="H10" s="41"/>
      <c r="I10" s="2"/>
      <c r="J10" s="2"/>
    </row>
    <row r="11" spans="1:10" ht="21" customHeight="1">
      <c r="A11" s="44"/>
      <c r="B11" s="49" t="s">
        <v>52</v>
      </c>
      <c r="C11" s="50">
        <v>22.04</v>
      </c>
      <c r="D11" s="47"/>
      <c r="E11" s="47">
        <f t="shared" si="1"/>
        <v>0</v>
      </c>
      <c r="F11" s="47"/>
      <c r="G11" s="47"/>
      <c r="H11" s="41">
        <f>G10*0.31</f>
        <v>0</v>
      </c>
      <c r="I11" s="2"/>
      <c r="J11" s="2"/>
    </row>
    <row r="12" spans="1:10" ht="21" customHeight="1">
      <c r="A12" s="44">
        <v>2</v>
      </c>
      <c r="B12" s="46" t="s">
        <v>53</v>
      </c>
      <c r="C12" s="45">
        <v>23</v>
      </c>
      <c r="D12" s="47"/>
      <c r="E12" s="48">
        <f>SUM(E13:E14)</f>
        <v>0</v>
      </c>
      <c r="F12" s="48">
        <f t="shared" ref="F12:G12" si="2">SUM(F13:F14)</f>
        <v>0</v>
      </c>
      <c r="G12" s="48">
        <f t="shared" si="2"/>
        <v>0</v>
      </c>
      <c r="H12" s="42">
        <f>G10*0.2</f>
        <v>0</v>
      </c>
      <c r="I12" s="2"/>
      <c r="J12" s="2"/>
    </row>
    <row r="13" spans="1:10" ht="21" customHeight="1">
      <c r="A13" s="44"/>
      <c r="B13" s="49" t="s">
        <v>54</v>
      </c>
      <c r="C13" s="50">
        <v>23.01</v>
      </c>
      <c r="D13" s="47"/>
      <c r="E13" s="47">
        <f t="shared" si="1"/>
        <v>0</v>
      </c>
      <c r="F13" s="47"/>
      <c r="G13" s="47"/>
      <c r="H13" s="37">
        <f>H11-H12</f>
        <v>0</v>
      </c>
      <c r="I13" s="2"/>
      <c r="J13" s="2"/>
    </row>
    <row r="14" spans="1:10" ht="21" customHeight="1">
      <c r="A14" s="44"/>
      <c r="B14" s="49" t="s">
        <v>55</v>
      </c>
      <c r="C14" s="50">
        <v>23.02</v>
      </c>
      <c r="D14" s="52"/>
      <c r="E14" s="52"/>
      <c r="F14" s="52"/>
      <c r="G14" s="47"/>
      <c r="H14" s="37">
        <f>G10-F25</f>
        <v>0</v>
      </c>
      <c r="I14" s="2"/>
      <c r="J14" s="2"/>
    </row>
    <row r="15" spans="1:10" ht="21" customHeight="1">
      <c r="A15" s="44">
        <v>3</v>
      </c>
      <c r="B15" s="46" t="s">
        <v>56</v>
      </c>
      <c r="C15" s="45">
        <v>45</v>
      </c>
      <c r="D15" s="47"/>
      <c r="E15" s="47">
        <f t="shared" si="1"/>
        <v>0</v>
      </c>
      <c r="F15" s="47"/>
      <c r="G15" s="47"/>
      <c r="H15" s="37">
        <f>G9-F24</f>
        <v>0</v>
      </c>
      <c r="I15" s="2"/>
      <c r="J15" s="2"/>
    </row>
    <row r="16" spans="1:10" ht="21" customHeight="1">
      <c r="A16" s="44">
        <v>4</v>
      </c>
      <c r="B16" s="46" t="s">
        <v>57</v>
      </c>
      <c r="C16" s="45">
        <v>24</v>
      </c>
      <c r="D16" s="47"/>
      <c r="E16" s="48">
        <f>SUM(E17:E19)</f>
        <v>0</v>
      </c>
      <c r="F16" s="48">
        <f>F17+F18</f>
        <v>0</v>
      </c>
      <c r="G16" s="48">
        <f>G17+G18</f>
        <v>0</v>
      </c>
      <c r="H16" s="43"/>
      <c r="I16" s="2"/>
      <c r="J16" s="2"/>
    </row>
    <row r="17" spans="1:10" ht="21" customHeight="1">
      <c r="A17" s="44"/>
      <c r="B17" s="49" t="s">
        <v>58</v>
      </c>
      <c r="C17" s="50">
        <v>24.01</v>
      </c>
      <c r="D17" s="52"/>
      <c r="E17" s="52">
        <f t="shared" si="1"/>
        <v>0</v>
      </c>
      <c r="F17" s="52"/>
      <c r="G17" s="47"/>
      <c r="H17" s="2"/>
      <c r="I17" s="2"/>
      <c r="J17" s="2"/>
    </row>
    <row r="18" spans="1:10" ht="21" customHeight="1">
      <c r="A18" s="44"/>
      <c r="B18" s="49" t="s">
        <v>59</v>
      </c>
      <c r="C18" s="50">
        <v>24.02</v>
      </c>
      <c r="D18" s="52"/>
      <c r="E18" s="52">
        <f t="shared" si="1"/>
        <v>0</v>
      </c>
      <c r="F18" s="52"/>
      <c r="G18" s="47"/>
      <c r="H18" s="2"/>
      <c r="I18" s="2"/>
      <c r="J18" s="2"/>
    </row>
    <row r="19" spans="1:10" ht="21" customHeight="1">
      <c r="A19" s="44"/>
      <c r="B19" s="54" t="s">
        <v>60</v>
      </c>
      <c r="C19" s="50">
        <v>24.03</v>
      </c>
      <c r="D19" s="47"/>
      <c r="E19" s="47"/>
      <c r="F19" s="47"/>
      <c r="G19" s="47"/>
      <c r="H19" s="2"/>
      <c r="I19" s="2"/>
      <c r="J19" s="2"/>
    </row>
    <row r="20" spans="1:10" ht="21" customHeight="1">
      <c r="A20" s="44"/>
      <c r="B20" s="92" t="s">
        <v>61</v>
      </c>
      <c r="C20" s="93"/>
      <c r="D20" s="48">
        <f>D7+D12+D16</f>
        <v>0</v>
      </c>
      <c r="E20" s="48">
        <f>F20+G20</f>
        <v>0</v>
      </c>
      <c r="F20" s="48">
        <f t="shared" ref="F20:G20" si="3">F7+F12+F16</f>
        <v>0</v>
      </c>
      <c r="G20" s="48">
        <f t="shared" si="3"/>
        <v>0</v>
      </c>
      <c r="H20" s="2"/>
      <c r="I20" s="2"/>
      <c r="J20" s="2"/>
    </row>
    <row r="21" spans="1:10" ht="21" customHeight="1">
      <c r="A21" s="44">
        <v>5</v>
      </c>
      <c r="B21" s="55" t="s">
        <v>62</v>
      </c>
      <c r="C21" s="45">
        <v>25</v>
      </c>
      <c r="D21" s="47"/>
      <c r="E21" s="47">
        <f>F21+G21</f>
        <v>0</v>
      </c>
      <c r="F21" s="47">
        <f>SUM(F22:F23)</f>
        <v>0</v>
      </c>
      <c r="G21" s="47">
        <f>SUM(G22:G23)</f>
        <v>0</v>
      </c>
      <c r="H21" s="2"/>
      <c r="I21" s="2"/>
      <c r="J21" s="2"/>
    </row>
    <row r="22" spans="1:10" ht="21" customHeight="1">
      <c r="A22" s="44"/>
      <c r="B22" s="56" t="s">
        <v>63</v>
      </c>
      <c r="C22" s="50" t="s">
        <v>11</v>
      </c>
      <c r="D22" s="47"/>
      <c r="E22" s="52">
        <f t="shared" ref="E22:E25" si="4">F22+G22</f>
        <v>0</v>
      </c>
      <c r="F22" s="52"/>
      <c r="G22" s="52"/>
      <c r="H22" s="2"/>
      <c r="I22" s="2"/>
      <c r="J22" s="2"/>
    </row>
    <row r="23" spans="1:10" ht="21" customHeight="1">
      <c r="A23" s="44"/>
      <c r="B23" s="56" t="s">
        <v>96</v>
      </c>
      <c r="C23" s="50">
        <v>25.02</v>
      </c>
      <c r="D23" s="52"/>
      <c r="E23" s="52">
        <f t="shared" si="4"/>
        <v>0</v>
      </c>
      <c r="F23" s="52">
        <f>SUM(F24:F25)</f>
        <v>0</v>
      </c>
      <c r="G23" s="52">
        <f>SUM(G24:G25)</f>
        <v>0</v>
      </c>
      <c r="H23" s="38">
        <f>G10-F25</f>
        <v>0</v>
      </c>
      <c r="I23" s="2"/>
      <c r="J23" s="2"/>
    </row>
    <row r="24" spans="1:10" ht="21" customHeight="1">
      <c r="A24" s="44"/>
      <c r="B24" s="57" t="s">
        <v>99</v>
      </c>
      <c r="C24" s="50">
        <v>25.021000000000001</v>
      </c>
      <c r="D24" s="52"/>
      <c r="E24" s="52">
        <f t="shared" si="4"/>
        <v>0</v>
      </c>
      <c r="F24" s="52">
        <f>G9*0.69</f>
        <v>0</v>
      </c>
      <c r="G24" s="52"/>
      <c r="H24" s="38"/>
      <c r="I24" s="2"/>
      <c r="J24" s="2"/>
    </row>
    <row r="25" spans="1:10" ht="32.25" customHeight="1">
      <c r="A25" s="44"/>
      <c r="B25" s="82" t="s">
        <v>132</v>
      </c>
      <c r="C25" s="50">
        <v>25.021999999999998</v>
      </c>
      <c r="D25" s="52"/>
      <c r="E25" s="52">
        <f t="shared" si="4"/>
        <v>0</v>
      </c>
      <c r="F25" s="52">
        <f>G10*0.68</f>
        <v>0</v>
      </c>
      <c r="G25" s="52"/>
      <c r="H25" s="38"/>
      <c r="I25" s="2"/>
      <c r="J25" s="2"/>
    </row>
    <row r="26" spans="1:10" ht="21" customHeight="1">
      <c r="A26" s="44">
        <v>6</v>
      </c>
      <c r="B26" s="55" t="s">
        <v>64</v>
      </c>
      <c r="C26" s="45">
        <v>44</v>
      </c>
      <c r="D26" s="47">
        <f>SUM(D27:D28)</f>
        <v>0</v>
      </c>
      <c r="E26" s="47">
        <f>F26+G26</f>
        <v>0</v>
      </c>
      <c r="F26" s="47">
        <f>SUM(F27:F28)</f>
        <v>0</v>
      </c>
      <c r="G26" s="47">
        <f>SUM(G27:G28)</f>
        <v>0</v>
      </c>
      <c r="H26" s="37"/>
      <c r="I26" s="2"/>
      <c r="J26" s="2"/>
    </row>
    <row r="27" spans="1:10" ht="21" customHeight="1">
      <c r="A27" s="44"/>
      <c r="B27" s="56" t="s">
        <v>65</v>
      </c>
      <c r="C27" s="50">
        <v>44.01</v>
      </c>
      <c r="D27" s="52"/>
      <c r="E27" s="52">
        <f t="shared" ref="E27:E29" si="5">F27+G27</f>
        <v>0</v>
      </c>
      <c r="F27" s="52"/>
      <c r="G27" s="53">
        <f>F12*0.4+F9*0.32</f>
        <v>0</v>
      </c>
      <c r="H27" s="37">
        <f>F12*0.4</f>
        <v>0</v>
      </c>
      <c r="I27" s="2"/>
      <c r="J27" s="2"/>
    </row>
    <row r="28" spans="1:10" ht="21" customHeight="1">
      <c r="A28" s="44"/>
      <c r="B28" s="56" t="s">
        <v>66</v>
      </c>
      <c r="C28" s="50" t="s">
        <v>12</v>
      </c>
      <c r="D28" s="52"/>
      <c r="E28" s="52">
        <f t="shared" si="5"/>
        <v>0</v>
      </c>
      <c r="F28" s="58"/>
      <c r="G28" s="59"/>
      <c r="H28" s="37">
        <f>G9*0.11</f>
        <v>0</v>
      </c>
      <c r="I28" s="2"/>
      <c r="J28" s="2"/>
    </row>
    <row r="29" spans="1:10" ht="21" customHeight="1">
      <c r="A29" s="44">
        <v>7</v>
      </c>
      <c r="B29" s="55" t="s">
        <v>67</v>
      </c>
      <c r="C29" s="45">
        <v>26</v>
      </c>
      <c r="D29" s="47"/>
      <c r="E29" s="47">
        <f t="shared" si="5"/>
        <v>0</v>
      </c>
      <c r="F29" s="47"/>
      <c r="G29" s="47"/>
      <c r="H29" s="37">
        <f>SUM(H27:H28)</f>
        <v>0</v>
      </c>
      <c r="I29" s="2"/>
      <c r="J29" s="2"/>
    </row>
    <row r="30" spans="1:10" ht="21" customHeight="1">
      <c r="A30" s="44"/>
      <c r="B30" s="92" t="s">
        <v>92</v>
      </c>
      <c r="C30" s="93"/>
      <c r="D30" s="48">
        <f>D20+D21+D26+D29</f>
        <v>0</v>
      </c>
      <c r="E30" s="63">
        <f>E20+E21+E26+E29</f>
        <v>0</v>
      </c>
      <c r="F30" s="63">
        <f t="shared" ref="F30:G30" si="6">F20+F21+F26+F29</f>
        <v>0</v>
      </c>
      <c r="G30" s="63">
        <f t="shared" si="6"/>
        <v>0</v>
      </c>
      <c r="H30" s="37"/>
      <c r="I30" s="2"/>
      <c r="J30" s="2"/>
    </row>
    <row r="31" spans="1:10" ht="21" customHeight="1">
      <c r="A31" s="102" t="s">
        <v>68</v>
      </c>
      <c r="B31" s="103"/>
      <c r="C31" s="45"/>
      <c r="D31" s="48"/>
      <c r="E31" s="48"/>
      <c r="F31" s="48"/>
      <c r="G31" s="48"/>
      <c r="H31" s="2"/>
      <c r="I31" s="2"/>
      <c r="J31" s="2"/>
    </row>
    <row r="32" spans="1:10" ht="21" customHeight="1">
      <c r="A32" s="44">
        <v>1</v>
      </c>
      <c r="B32" s="55" t="s">
        <v>69</v>
      </c>
      <c r="C32" s="45">
        <v>27</v>
      </c>
      <c r="D32" s="47">
        <f>D33+D35</f>
        <v>0</v>
      </c>
      <c r="E32" s="47">
        <f>F32+G32</f>
        <v>0</v>
      </c>
      <c r="F32" s="47">
        <f>SUM(F33:F35)</f>
        <v>0</v>
      </c>
      <c r="G32" s="47">
        <f>SUM(G33:G35)</f>
        <v>0</v>
      </c>
      <c r="H32" s="2"/>
      <c r="I32" s="2"/>
      <c r="J32" s="2"/>
    </row>
    <row r="33" spans="1:10" ht="21" customHeight="1">
      <c r="A33" s="44">
        <v>1.1000000000000001</v>
      </c>
      <c r="B33" s="56" t="s">
        <v>70</v>
      </c>
      <c r="C33" s="50">
        <v>27.01</v>
      </c>
      <c r="D33" s="52"/>
      <c r="E33" s="52">
        <f t="shared" ref="E33:E36" si="7">F33+G33</f>
        <v>0</v>
      </c>
      <c r="F33" s="52"/>
      <c r="G33" s="52"/>
      <c r="H33" s="2"/>
      <c r="I33" s="2"/>
      <c r="J33" s="2"/>
    </row>
    <row r="34" spans="1:10" ht="21" customHeight="1">
      <c r="A34" s="44">
        <v>1.2</v>
      </c>
      <c r="B34" s="56" t="s">
        <v>71</v>
      </c>
      <c r="C34" s="50">
        <v>27.02</v>
      </c>
      <c r="D34" s="47"/>
      <c r="E34" s="52">
        <f t="shared" si="7"/>
        <v>0</v>
      </c>
      <c r="F34" s="52"/>
      <c r="G34" s="52"/>
      <c r="H34" s="2"/>
      <c r="I34" s="2"/>
      <c r="J34" s="2"/>
    </row>
    <row r="35" spans="1:10" ht="21" customHeight="1">
      <c r="A35" s="44">
        <v>1.3</v>
      </c>
      <c r="B35" s="56" t="s">
        <v>72</v>
      </c>
      <c r="C35" s="50">
        <v>27.03</v>
      </c>
      <c r="D35" s="52"/>
      <c r="E35" s="52">
        <f t="shared" si="7"/>
        <v>0</v>
      </c>
      <c r="F35" s="52"/>
      <c r="G35" s="52"/>
      <c r="H35" s="2"/>
      <c r="I35" s="2"/>
      <c r="J35" s="2"/>
    </row>
    <row r="36" spans="1:10" ht="21" customHeight="1">
      <c r="A36" s="44">
        <v>2</v>
      </c>
      <c r="B36" s="55" t="s">
        <v>73</v>
      </c>
      <c r="C36" s="45">
        <v>29</v>
      </c>
      <c r="D36" s="47"/>
      <c r="E36" s="47">
        <f t="shared" si="7"/>
        <v>0</v>
      </c>
      <c r="F36" s="47"/>
      <c r="G36" s="47"/>
      <c r="H36" s="2"/>
      <c r="I36" s="2"/>
      <c r="J36" s="2"/>
    </row>
    <row r="37" spans="1:10" ht="21" customHeight="1">
      <c r="A37" s="44">
        <v>3</v>
      </c>
      <c r="B37" s="55" t="s">
        <v>74</v>
      </c>
      <c r="C37" s="45">
        <v>31</v>
      </c>
      <c r="D37" s="47"/>
      <c r="E37" s="47">
        <f>SUM(E38:E49)</f>
        <v>0</v>
      </c>
      <c r="F37" s="47">
        <f t="shared" ref="F37:G37" si="8">SUM(F38:F49)</f>
        <v>0</v>
      </c>
      <c r="G37" s="47">
        <f t="shared" si="8"/>
        <v>0</v>
      </c>
      <c r="H37" s="2"/>
      <c r="I37" s="2"/>
      <c r="J37" s="2"/>
    </row>
    <row r="38" spans="1:10" ht="21" customHeight="1">
      <c r="A38" s="71">
        <v>3.1</v>
      </c>
      <c r="B38" s="72" t="s">
        <v>113</v>
      </c>
      <c r="C38" s="71">
        <v>31.01</v>
      </c>
      <c r="D38" s="47"/>
      <c r="E38" s="47"/>
      <c r="F38" s="47"/>
      <c r="G38" s="47"/>
      <c r="H38" s="2"/>
      <c r="I38" s="2"/>
      <c r="J38" s="2"/>
    </row>
    <row r="39" spans="1:10" ht="21" customHeight="1">
      <c r="A39" s="71">
        <v>3.2</v>
      </c>
      <c r="B39" s="72" t="s">
        <v>114</v>
      </c>
      <c r="C39" s="71">
        <v>31.04</v>
      </c>
      <c r="D39" s="47"/>
      <c r="E39" s="47"/>
      <c r="F39" s="47"/>
      <c r="G39" s="47"/>
      <c r="H39" s="2"/>
      <c r="I39" s="2"/>
      <c r="J39" s="2"/>
    </row>
    <row r="40" spans="1:10" ht="21" customHeight="1">
      <c r="A40" s="71">
        <v>3.3</v>
      </c>
      <c r="B40" s="72" t="s">
        <v>115</v>
      </c>
      <c r="C40" s="71">
        <v>31.05</v>
      </c>
      <c r="D40" s="47"/>
      <c r="E40" s="47"/>
      <c r="F40" s="47"/>
      <c r="G40" s="47"/>
      <c r="H40" s="2"/>
      <c r="I40" s="2"/>
      <c r="J40" s="2"/>
    </row>
    <row r="41" spans="1:10" ht="21" customHeight="1">
      <c r="A41" s="71">
        <v>3.4</v>
      </c>
      <c r="B41" s="72" t="s">
        <v>116</v>
      </c>
      <c r="C41" s="71">
        <v>31.06</v>
      </c>
      <c r="D41" s="47"/>
      <c r="E41" s="47"/>
      <c r="F41" s="47"/>
      <c r="G41" s="47"/>
      <c r="H41" s="2"/>
      <c r="I41" s="2"/>
      <c r="J41" s="2"/>
    </row>
    <row r="42" spans="1:10" ht="21" customHeight="1">
      <c r="A42" s="71">
        <v>3.5</v>
      </c>
      <c r="B42" s="72" t="s">
        <v>117</v>
      </c>
      <c r="C42" s="71">
        <v>31.07</v>
      </c>
      <c r="D42" s="47"/>
      <c r="E42" s="47"/>
      <c r="F42" s="47"/>
      <c r="G42" s="47"/>
      <c r="H42" s="2"/>
      <c r="I42" s="2"/>
      <c r="J42" s="2"/>
    </row>
    <row r="43" spans="1:10" ht="21" customHeight="1">
      <c r="A43" s="71">
        <v>3.6</v>
      </c>
      <c r="B43" s="72" t="s">
        <v>118</v>
      </c>
      <c r="C43" s="71">
        <v>31.08</v>
      </c>
      <c r="D43" s="47"/>
      <c r="E43" s="47"/>
      <c r="F43" s="47"/>
      <c r="G43" s="47"/>
      <c r="H43" s="2"/>
      <c r="I43" s="2"/>
      <c r="J43" s="2"/>
    </row>
    <row r="44" spans="1:10" ht="21" customHeight="1">
      <c r="A44" s="71">
        <v>3.7</v>
      </c>
      <c r="B44" s="72" t="s">
        <v>119</v>
      </c>
      <c r="C44" s="71">
        <v>31.09</v>
      </c>
      <c r="D44" s="47"/>
      <c r="E44" s="47"/>
      <c r="F44" s="47"/>
      <c r="G44" s="47"/>
      <c r="H44" s="2"/>
      <c r="I44" s="2"/>
      <c r="J44" s="2"/>
    </row>
    <row r="45" spans="1:10" ht="21" customHeight="1">
      <c r="A45" s="71">
        <v>3.8</v>
      </c>
      <c r="B45" s="72" t="s">
        <v>120</v>
      </c>
      <c r="C45" s="71">
        <v>31.1</v>
      </c>
      <c r="D45" s="47"/>
      <c r="E45" s="47"/>
      <c r="F45" s="47"/>
      <c r="G45" s="47"/>
      <c r="H45" s="2"/>
      <c r="I45" s="2"/>
      <c r="J45" s="2"/>
    </row>
    <row r="46" spans="1:10" ht="21" customHeight="1">
      <c r="A46" s="71">
        <v>3.9</v>
      </c>
      <c r="B46" s="72" t="s">
        <v>121</v>
      </c>
      <c r="C46" s="71">
        <v>31.11</v>
      </c>
      <c r="D46" s="47"/>
      <c r="E46" s="47"/>
      <c r="F46" s="47"/>
      <c r="G46" s="47"/>
      <c r="H46" s="2"/>
      <c r="I46" s="2"/>
      <c r="J46" s="2"/>
    </row>
    <row r="47" spans="1:10" ht="21" customHeight="1">
      <c r="A47" s="73">
        <v>3.1</v>
      </c>
      <c r="B47" s="72" t="s">
        <v>122</v>
      </c>
      <c r="C47" s="71">
        <v>31.12</v>
      </c>
      <c r="D47" s="47"/>
      <c r="E47" s="47"/>
      <c r="F47" s="47"/>
      <c r="G47" s="47"/>
      <c r="H47" s="2"/>
      <c r="I47" s="2"/>
      <c r="J47" s="2"/>
    </row>
    <row r="48" spans="1:10" ht="21" customHeight="1">
      <c r="A48" s="73">
        <v>3.11</v>
      </c>
      <c r="B48" s="72" t="s">
        <v>123</v>
      </c>
      <c r="C48" s="71">
        <v>31.13</v>
      </c>
      <c r="D48" s="47"/>
      <c r="E48" s="47"/>
      <c r="F48" s="47"/>
      <c r="G48" s="47"/>
      <c r="H48" s="2"/>
      <c r="I48" s="2"/>
      <c r="J48" s="2"/>
    </row>
    <row r="49" spans="1:10" ht="21" customHeight="1">
      <c r="A49" s="73">
        <v>3.12</v>
      </c>
      <c r="B49" s="72" t="s">
        <v>124</v>
      </c>
      <c r="C49" s="71">
        <v>31.14</v>
      </c>
      <c r="D49" s="47"/>
      <c r="E49" s="47"/>
      <c r="F49" s="47"/>
      <c r="G49" s="47"/>
      <c r="H49" s="2"/>
      <c r="I49" s="2"/>
      <c r="J49" s="2"/>
    </row>
    <row r="50" spans="1:10" ht="21" customHeight="1">
      <c r="A50" s="44">
        <v>4</v>
      </c>
      <c r="B50" s="55" t="s">
        <v>75</v>
      </c>
      <c r="C50" s="45">
        <v>34</v>
      </c>
      <c r="D50" s="47"/>
      <c r="E50" s="47">
        <f>SUM(F50:G50)</f>
        <v>0</v>
      </c>
      <c r="F50" s="60"/>
      <c r="G50" s="60"/>
      <c r="H50" s="2"/>
      <c r="I50" s="2"/>
      <c r="J50" s="2"/>
    </row>
    <row r="51" spans="1:10" ht="21" customHeight="1">
      <c r="A51" s="44"/>
      <c r="B51" s="56" t="s">
        <v>76</v>
      </c>
      <c r="C51" s="50">
        <v>34.01</v>
      </c>
      <c r="D51" s="47"/>
      <c r="E51" s="60"/>
      <c r="F51" s="60"/>
      <c r="G51" s="60"/>
      <c r="H51" s="2"/>
      <c r="I51" s="2"/>
      <c r="J51" s="2"/>
    </row>
    <row r="52" spans="1:10" ht="21" customHeight="1">
      <c r="A52" s="44"/>
      <c r="B52" s="56" t="s">
        <v>77</v>
      </c>
      <c r="C52" s="50">
        <v>34.020000000000003</v>
      </c>
      <c r="D52" s="47"/>
      <c r="E52" s="60"/>
      <c r="F52" s="60"/>
      <c r="G52" s="60"/>
      <c r="H52" s="2"/>
      <c r="I52" s="2"/>
      <c r="J52" s="2"/>
    </row>
    <row r="53" spans="1:10" ht="21" customHeight="1">
      <c r="A53" s="44">
        <v>5</v>
      </c>
      <c r="B53" s="55" t="s">
        <v>78</v>
      </c>
      <c r="C53" s="45">
        <v>35</v>
      </c>
      <c r="D53" s="47"/>
      <c r="E53" s="47">
        <v>0</v>
      </c>
      <c r="F53" s="60"/>
      <c r="G53" s="61"/>
      <c r="H53" s="2"/>
      <c r="I53" s="2"/>
      <c r="J53" s="2"/>
    </row>
    <row r="54" spans="1:10" ht="21" customHeight="1">
      <c r="A54" s="44"/>
      <c r="B54" s="92" t="s">
        <v>79</v>
      </c>
      <c r="C54" s="93"/>
      <c r="D54" s="48">
        <f>D32+D36+D37</f>
        <v>0</v>
      </c>
      <c r="E54" s="62">
        <f>E32+E36+E37</f>
        <v>0</v>
      </c>
      <c r="F54" s="62">
        <f t="shared" ref="F54:G54" si="9">F32+F36+F37</f>
        <v>0</v>
      </c>
      <c r="G54" s="62">
        <f t="shared" si="9"/>
        <v>0</v>
      </c>
      <c r="H54" s="2"/>
      <c r="I54" s="2"/>
      <c r="J54" s="2"/>
    </row>
    <row r="55" spans="1:10" ht="21" customHeight="1">
      <c r="A55" s="44">
        <v>6</v>
      </c>
      <c r="B55" s="55" t="s">
        <v>94</v>
      </c>
      <c r="C55" s="45">
        <v>37</v>
      </c>
      <c r="D55" s="48">
        <f>SUM(D56:D61)</f>
        <v>0</v>
      </c>
      <c r="E55" s="47">
        <f>F55+G55</f>
        <v>0</v>
      </c>
      <c r="F55" s="47">
        <f>F56+F61</f>
        <v>0</v>
      </c>
      <c r="G55" s="47"/>
      <c r="H55" s="2"/>
      <c r="I55" s="2"/>
      <c r="J55" s="2"/>
    </row>
    <row r="56" spans="1:10" ht="21" customHeight="1">
      <c r="A56" s="44">
        <v>6.1</v>
      </c>
      <c r="B56" s="55" t="s">
        <v>63</v>
      </c>
      <c r="C56" s="45" t="s">
        <v>13</v>
      </c>
      <c r="D56" s="47"/>
      <c r="E56" s="47">
        <f>F56+G56</f>
        <v>0</v>
      </c>
      <c r="F56" s="47">
        <f t="shared" ref="F56" si="10">SUM(F57:F60)</f>
        <v>0</v>
      </c>
      <c r="G56" s="47">
        <f>SUM(G57:G60)</f>
        <v>0</v>
      </c>
      <c r="H56" s="39"/>
      <c r="I56" s="2"/>
      <c r="J56" s="2"/>
    </row>
    <row r="57" spans="1:10" ht="21" customHeight="1">
      <c r="A57" s="44"/>
      <c r="B57" s="56" t="s">
        <v>80</v>
      </c>
      <c r="C57" s="45" t="s">
        <v>14</v>
      </c>
      <c r="D57" s="52"/>
      <c r="E57" s="52">
        <f t="shared" ref="E57:E60" si="11">F57+G57</f>
        <v>0</v>
      </c>
      <c r="F57" s="52"/>
      <c r="G57" s="52">
        <f>(G9*0.31+G27)/2</f>
        <v>0</v>
      </c>
      <c r="H57" s="37"/>
      <c r="I57" s="2"/>
      <c r="J57" s="2"/>
    </row>
    <row r="58" spans="1:10" ht="21" customHeight="1">
      <c r="A58" s="44"/>
      <c r="B58" s="56" t="s">
        <v>81</v>
      </c>
      <c r="C58" s="45" t="s">
        <v>15</v>
      </c>
      <c r="D58" s="52"/>
      <c r="E58" s="52">
        <f t="shared" si="11"/>
        <v>0</v>
      </c>
      <c r="F58" s="58"/>
      <c r="G58" s="58"/>
      <c r="H58" s="35"/>
      <c r="I58" s="2"/>
      <c r="J58" s="2"/>
    </row>
    <row r="59" spans="1:10" ht="21" customHeight="1">
      <c r="A59" s="44"/>
      <c r="B59" s="56" t="s">
        <v>82</v>
      </c>
      <c r="C59" s="45" t="s">
        <v>16</v>
      </c>
      <c r="D59" s="47"/>
      <c r="E59" s="52">
        <f t="shared" si="11"/>
        <v>0</v>
      </c>
      <c r="F59" s="52"/>
      <c r="G59" s="52">
        <f>G10*2%</f>
        <v>0</v>
      </c>
      <c r="H59" s="37"/>
      <c r="I59" s="2"/>
      <c r="J59" s="2"/>
    </row>
    <row r="60" spans="1:10" ht="21" customHeight="1">
      <c r="A60" s="44"/>
      <c r="B60" s="56" t="s">
        <v>133</v>
      </c>
      <c r="C60" s="45" t="s">
        <v>16</v>
      </c>
      <c r="D60" s="47"/>
      <c r="E60" s="52">
        <f t="shared" si="11"/>
        <v>0</v>
      </c>
      <c r="F60" s="52"/>
      <c r="G60" s="52">
        <f>G10*10%</f>
        <v>0</v>
      </c>
      <c r="H60" s="37"/>
      <c r="I60" s="2"/>
      <c r="J60" s="2"/>
    </row>
    <row r="61" spans="1:10" ht="21" customHeight="1">
      <c r="A61" s="44">
        <v>6.2</v>
      </c>
      <c r="B61" s="55" t="s">
        <v>83</v>
      </c>
      <c r="C61" s="45" t="s">
        <v>17</v>
      </c>
      <c r="D61" s="47"/>
      <c r="E61" s="47">
        <f t="shared" ref="E61:E65" si="12">F61+G61</f>
        <v>0</v>
      </c>
      <c r="F61" s="47">
        <f>SUM(F62:F63)</f>
        <v>0</v>
      </c>
      <c r="G61" s="47">
        <f>SUM(G62:G63)</f>
        <v>0</v>
      </c>
      <c r="H61" s="37"/>
      <c r="I61" s="2"/>
      <c r="J61" s="2"/>
    </row>
    <row r="62" spans="1:10" ht="21" customHeight="1">
      <c r="A62" s="44"/>
      <c r="B62" s="56" t="s">
        <v>80</v>
      </c>
      <c r="C62" s="45" t="s">
        <v>97</v>
      </c>
      <c r="D62" s="52"/>
      <c r="E62" s="52">
        <f t="shared" si="12"/>
        <v>0</v>
      </c>
      <c r="F62" s="52">
        <f>G27</f>
        <v>0</v>
      </c>
      <c r="G62" s="52"/>
      <c r="H62" s="2"/>
      <c r="I62" s="2"/>
      <c r="J62" s="2"/>
    </row>
    <row r="63" spans="1:10" ht="21" customHeight="1">
      <c r="A63" s="44"/>
      <c r="B63" s="56" t="s">
        <v>81</v>
      </c>
      <c r="C63" s="45" t="s">
        <v>98</v>
      </c>
      <c r="D63" s="52"/>
      <c r="E63" s="52">
        <f t="shared" si="12"/>
        <v>0</v>
      </c>
      <c r="F63" s="58">
        <f>G28</f>
        <v>0</v>
      </c>
      <c r="G63" s="58"/>
      <c r="H63" s="2"/>
      <c r="I63" s="2"/>
      <c r="J63" s="2"/>
    </row>
    <row r="64" spans="1:10" ht="21" customHeight="1">
      <c r="A64" s="44">
        <v>7</v>
      </c>
      <c r="B64" s="55" t="s">
        <v>100</v>
      </c>
      <c r="C64" s="45">
        <v>43</v>
      </c>
      <c r="D64" s="52"/>
      <c r="E64" s="47">
        <f t="shared" si="12"/>
        <v>0</v>
      </c>
      <c r="F64" s="58"/>
      <c r="G64" s="58">
        <f>F23</f>
        <v>0</v>
      </c>
      <c r="H64" s="2"/>
      <c r="I64" s="2"/>
      <c r="J64" s="2"/>
    </row>
    <row r="65" spans="1:256" ht="21" customHeight="1">
      <c r="A65" s="44">
        <v>8</v>
      </c>
      <c r="B65" s="55" t="s">
        <v>84</v>
      </c>
      <c r="C65" s="45">
        <v>47</v>
      </c>
      <c r="D65" s="47"/>
      <c r="E65" s="47">
        <f t="shared" si="12"/>
        <v>0</v>
      </c>
      <c r="F65" s="47">
        <v>0</v>
      </c>
      <c r="G65" s="47">
        <v>0</v>
      </c>
      <c r="H65" s="2"/>
      <c r="I65" s="2"/>
      <c r="J65" s="2"/>
    </row>
    <row r="66" spans="1:256" ht="21" customHeight="1">
      <c r="A66" s="24"/>
      <c r="B66" s="92" t="s">
        <v>93</v>
      </c>
      <c r="C66" s="93"/>
      <c r="D66" s="65">
        <f>D54+D55+D65</f>
        <v>0</v>
      </c>
      <c r="E66" s="65">
        <f>E54+E55+E64+E65</f>
        <v>0</v>
      </c>
      <c r="F66" s="65">
        <f t="shared" ref="F66:G66" si="13">F54+F55+F64+F65</f>
        <v>0</v>
      </c>
      <c r="G66" s="65">
        <f t="shared" si="13"/>
        <v>0</v>
      </c>
      <c r="H66" s="2"/>
      <c r="I66" s="2"/>
      <c r="J66" s="2"/>
    </row>
    <row r="67" spans="1:256" ht="21" customHeight="1">
      <c r="A67" s="106" t="s">
        <v>85</v>
      </c>
      <c r="B67" s="106"/>
      <c r="C67" s="23">
        <v>48</v>
      </c>
      <c r="D67" s="64">
        <f>D30-D66</f>
        <v>0</v>
      </c>
      <c r="E67" s="64">
        <f>E30-E66</f>
        <v>0</v>
      </c>
      <c r="F67" s="64">
        <f t="shared" ref="F67:G67" si="14">F30-F66</f>
        <v>0</v>
      </c>
      <c r="G67" s="64">
        <f t="shared" si="14"/>
        <v>0</v>
      </c>
      <c r="H67" s="2"/>
      <c r="I67" s="2"/>
      <c r="J67" s="2"/>
    </row>
    <row r="68" spans="1:256" ht="17.25" customHeight="1">
      <c r="A68" s="78"/>
      <c r="B68" s="78"/>
      <c r="C68" s="79"/>
      <c r="D68" s="80"/>
      <c r="E68" s="80"/>
      <c r="F68" s="80"/>
      <c r="G68" s="80"/>
      <c r="H68" s="2"/>
      <c r="I68" s="2"/>
      <c r="J68" s="2"/>
    </row>
    <row r="69" spans="1:256" s="2" customFormat="1" ht="22.5" customHeight="1">
      <c r="A69" s="9"/>
      <c r="B69" s="10"/>
      <c r="C69" s="18"/>
      <c r="F69" s="110" t="s">
        <v>128</v>
      </c>
      <c r="G69" s="110"/>
      <c r="H69" s="110"/>
      <c r="I69" s="110"/>
    </row>
    <row r="70" spans="1:256" s="69" customFormat="1" ht="22.5" customHeight="1">
      <c r="A70" s="21" t="s">
        <v>106</v>
      </c>
      <c r="B70" s="76" t="s">
        <v>107</v>
      </c>
      <c r="C70" s="75" t="s">
        <v>88</v>
      </c>
      <c r="D70" s="68" t="s">
        <v>86</v>
      </c>
      <c r="E70" s="21"/>
      <c r="F70" s="107" t="s">
        <v>108</v>
      </c>
      <c r="G70" s="107"/>
      <c r="H70" s="107"/>
    </row>
    <row r="71" spans="1:256" customFormat="1" ht="22.5" customHeight="1">
      <c r="A71" s="67" t="s">
        <v>109</v>
      </c>
      <c r="B71" s="74" t="s">
        <v>127</v>
      </c>
      <c r="C71" s="77" t="s">
        <v>126</v>
      </c>
      <c r="D71" s="70" t="s">
        <v>110</v>
      </c>
      <c r="E71" s="21"/>
      <c r="F71" s="108" t="s">
        <v>125</v>
      </c>
      <c r="G71" s="108"/>
      <c r="H71" s="108"/>
    </row>
    <row r="72" spans="1:256" customFormat="1" ht="22.5" customHeight="1">
      <c r="A72" s="21"/>
      <c r="B72" s="21"/>
      <c r="C72" s="21"/>
      <c r="D72" s="21"/>
      <c r="E72" s="21"/>
      <c r="F72" s="21"/>
      <c r="G72" s="21"/>
      <c r="H72" s="21"/>
    </row>
    <row r="73" spans="1:256" customFormat="1" ht="22.5" customHeight="1">
      <c r="A73" s="21"/>
      <c r="B73" s="21"/>
      <c r="C73" s="21"/>
      <c r="D73" s="21"/>
      <c r="E73" s="21"/>
      <c r="F73" s="21"/>
      <c r="G73" s="21"/>
      <c r="H73" s="21"/>
    </row>
    <row r="74" spans="1:256" s="69" customFormat="1" ht="22.5" customHeight="1">
      <c r="A74" s="91"/>
      <c r="B74" s="91"/>
      <c r="C74" s="91"/>
      <c r="D74" s="91"/>
      <c r="E74" s="91"/>
      <c r="F74" s="91"/>
      <c r="G74" s="91"/>
      <c r="H74" s="91"/>
    </row>
    <row r="75" spans="1:256" customFormat="1" ht="22.5" customHeight="1">
      <c r="A75" s="21"/>
      <c r="B75" s="21"/>
      <c r="C75" s="21"/>
      <c r="D75" s="21"/>
      <c r="E75" s="21"/>
      <c r="F75" s="21"/>
      <c r="G75" s="21"/>
      <c r="H75" s="21"/>
    </row>
    <row r="76" spans="1:256" customFormat="1" ht="22.5" customHeight="1">
      <c r="A76" s="107" t="s">
        <v>111</v>
      </c>
      <c r="B76" s="107"/>
      <c r="C76" s="107"/>
      <c r="D76" s="107"/>
      <c r="E76" s="107"/>
      <c r="F76" s="107"/>
      <c r="G76" s="107"/>
      <c r="H76" s="107"/>
    </row>
    <row r="77" spans="1:256" customFormat="1" ht="22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8" spans="1:256" customFormat="1" ht="25.5" customHeight="1">
      <c r="A78" s="21"/>
      <c r="B78" s="21"/>
      <c r="C78" s="21"/>
      <c r="D78" s="21"/>
      <c r="E78" s="109" t="s">
        <v>112</v>
      </c>
      <c r="F78" s="109"/>
      <c r="G78" s="109"/>
      <c r="H78" s="109"/>
    </row>
    <row r="79" spans="1:256" s="69" customFormat="1" ht="22.5" customHeight="1">
      <c r="A79" s="21" t="s">
        <v>106</v>
      </c>
      <c r="B79" s="81" t="s">
        <v>87</v>
      </c>
      <c r="C79" s="75" t="s">
        <v>88</v>
      </c>
      <c r="D79" s="68" t="s">
        <v>86</v>
      </c>
      <c r="E79" s="21"/>
      <c r="F79" s="107" t="s">
        <v>108</v>
      </c>
      <c r="G79" s="107"/>
      <c r="H79" s="107"/>
    </row>
    <row r="80" spans="1:256" customFormat="1" ht="22.5" customHeight="1">
      <c r="A80" s="67" t="s">
        <v>109</v>
      </c>
      <c r="B80" s="74" t="s">
        <v>129</v>
      </c>
      <c r="C80" s="77" t="s">
        <v>126</v>
      </c>
      <c r="D80" s="70" t="s">
        <v>110</v>
      </c>
      <c r="E80" s="21"/>
      <c r="F80" s="108" t="s">
        <v>125</v>
      </c>
      <c r="G80" s="108"/>
      <c r="H80" s="108"/>
    </row>
    <row r="81" spans="1:8" customFormat="1" ht="22.5" customHeight="1">
      <c r="A81" s="21"/>
      <c r="B81" s="21"/>
      <c r="C81" s="21"/>
      <c r="D81" s="21"/>
      <c r="E81" s="21"/>
      <c r="F81" s="21"/>
      <c r="G81" s="21"/>
      <c r="H81" s="21"/>
    </row>
    <row r="82" spans="1:8" customFormat="1" ht="22.5" customHeight="1">
      <c r="A82" s="21"/>
      <c r="B82" s="21"/>
      <c r="C82" s="21"/>
      <c r="D82" s="21"/>
      <c r="E82" s="21"/>
      <c r="F82" s="21"/>
      <c r="G82" s="21"/>
      <c r="H82" s="21"/>
    </row>
    <row r="83" spans="1:8" s="69" customFormat="1" ht="22.5" customHeight="1">
      <c r="A83" s="91"/>
      <c r="B83" s="91"/>
      <c r="C83" s="91"/>
      <c r="D83" s="91"/>
      <c r="E83" s="91"/>
      <c r="F83" s="91"/>
      <c r="G83" s="91"/>
      <c r="H83" s="91"/>
    </row>
    <row r="84" spans="1:8" customFormat="1" ht="22.5" customHeight="1">
      <c r="A84" s="21"/>
      <c r="B84" s="21"/>
      <c r="C84" s="21"/>
      <c r="D84" s="21"/>
      <c r="E84" s="21"/>
      <c r="F84" s="21"/>
      <c r="G84" s="21"/>
      <c r="H84" s="21"/>
    </row>
    <row r="85" spans="1:8" s="2" customFormat="1" ht="22.5" customHeight="1">
      <c r="A85" s="9"/>
      <c r="B85" s="10"/>
      <c r="C85" s="18"/>
    </row>
    <row r="86" spans="1:8" s="2" customFormat="1" ht="22.5" customHeight="1">
      <c r="A86" s="9"/>
      <c r="B86" s="10"/>
      <c r="C86" s="18"/>
    </row>
    <row r="87" spans="1:8" s="2" customFormat="1" ht="22.5" customHeight="1">
      <c r="A87" s="9"/>
      <c r="B87" s="10"/>
      <c r="C87" s="18"/>
    </row>
    <row r="88" spans="1:8" s="2" customFormat="1" ht="22.5" customHeight="1">
      <c r="A88" s="9"/>
      <c r="B88" s="10"/>
      <c r="C88" s="18"/>
    </row>
    <row r="89" spans="1:8" s="3" customFormat="1" ht="22.5" customHeight="1">
      <c r="A89" s="27"/>
      <c r="B89" s="28"/>
      <c r="C89" s="104"/>
      <c r="D89" s="104"/>
      <c r="E89" s="89"/>
      <c r="F89" s="89"/>
      <c r="G89" s="89"/>
    </row>
    <row r="90" spans="1:8" s="2" customFormat="1" ht="22.5" customHeight="1">
      <c r="A90" s="9"/>
      <c r="B90" s="10"/>
      <c r="C90" s="105"/>
      <c r="D90" s="105"/>
      <c r="E90" s="89"/>
      <c r="F90" s="89"/>
      <c r="G90" s="89"/>
    </row>
    <row r="91" spans="1:8" s="2" customFormat="1" ht="22.5" customHeight="1">
      <c r="A91" s="9"/>
      <c r="B91" s="10"/>
      <c r="C91" s="18"/>
    </row>
    <row r="92" spans="1:8" s="2" customFormat="1" ht="22.5" customHeight="1">
      <c r="A92" s="9"/>
      <c r="B92" s="10"/>
      <c r="C92" s="18"/>
    </row>
    <row r="93" spans="1:8" s="2" customFormat="1" ht="22.5" customHeight="1">
      <c r="A93" s="9"/>
      <c r="B93" s="10"/>
      <c r="C93" s="18"/>
    </row>
    <row r="94" spans="1:8" s="2" customFormat="1" ht="22.5" customHeight="1">
      <c r="A94" s="20"/>
      <c r="B94" s="10"/>
      <c r="C94" s="18"/>
    </row>
    <row r="95" spans="1:8" s="2" customFormat="1" ht="22.5" customHeight="1">
      <c r="A95" s="9"/>
      <c r="B95" s="10"/>
      <c r="C95" s="18"/>
    </row>
    <row r="96" spans="1:8" s="2" customFormat="1" ht="22.5" customHeight="1"/>
    <row r="97" spans="1:10" s="2" customFormat="1" ht="22.5" customHeight="1"/>
    <row r="98" spans="1:10" s="2" customFormat="1" ht="22.5" customHeight="1"/>
    <row r="99" spans="1:10" s="2" customFormat="1" ht="22.5" customHeight="1"/>
    <row r="100" spans="1:10" s="2" customFormat="1" ht="22.5" customHeight="1"/>
    <row r="101" spans="1:10" s="2" customFormat="1" ht="22.5" customHeight="1"/>
    <row r="102" spans="1:10" s="2" customFormat="1" ht="22.5" customHeight="1"/>
    <row r="103" spans="1:10" ht="22.5" customHeight="1">
      <c r="A103" s="1"/>
      <c r="B103" s="1"/>
      <c r="C103" s="1"/>
      <c r="H103" s="2"/>
      <c r="I103" s="2"/>
      <c r="J103" s="2"/>
    </row>
    <row r="104" spans="1:10" ht="22.5" customHeight="1">
      <c r="A104" s="1"/>
      <c r="B104" s="1"/>
      <c r="C104" s="1"/>
      <c r="H104" s="2"/>
      <c r="I104" s="2"/>
      <c r="J104" s="2"/>
    </row>
    <row r="105" spans="1:10" ht="22.5" customHeight="1">
      <c r="A105" s="1"/>
      <c r="B105" s="1"/>
      <c r="C105" s="1"/>
      <c r="H105" s="2"/>
      <c r="I105" s="2"/>
      <c r="J105" s="2"/>
    </row>
    <row r="106" spans="1:10" ht="22.5" customHeight="1">
      <c r="A106" s="1"/>
      <c r="B106" s="1"/>
      <c r="C106" s="1"/>
      <c r="H106" s="2"/>
      <c r="I106" s="2"/>
      <c r="J106" s="2"/>
    </row>
    <row r="107" spans="1:10" ht="22.5" customHeight="1">
      <c r="A107" s="1"/>
      <c r="B107" s="1"/>
      <c r="C107" s="1"/>
      <c r="H107" s="2"/>
      <c r="I107" s="2"/>
      <c r="J107" s="2"/>
    </row>
    <row r="108" spans="1:10" ht="22.5" customHeight="1">
      <c r="A108" s="1"/>
      <c r="B108" s="1"/>
      <c r="C108" s="1"/>
      <c r="H108" s="2"/>
      <c r="I108" s="2"/>
      <c r="J108" s="2"/>
    </row>
    <row r="109" spans="1:10" ht="22.5" customHeight="1">
      <c r="A109" s="1"/>
      <c r="B109" s="1"/>
      <c r="C109" s="1"/>
      <c r="H109" s="2"/>
      <c r="I109" s="2"/>
      <c r="J109" s="2"/>
    </row>
    <row r="110" spans="1:10" ht="22.5" customHeight="1">
      <c r="A110" s="1"/>
      <c r="B110" s="1"/>
      <c r="C110" s="1"/>
      <c r="H110" s="2"/>
      <c r="I110" s="2"/>
      <c r="J110" s="2"/>
    </row>
    <row r="111" spans="1:10" ht="22.5" customHeight="1">
      <c r="A111" s="1"/>
      <c r="B111" s="1"/>
      <c r="C111" s="1"/>
      <c r="H111" s="2"/>
      <c r="I111" s="2"/>
      <c r="J111" s="2"/>
    </row>
    <row r="112" spans="1:10" ht="22.5" customHeight="1">
      <c r="A112" s="1"/>
      <c r="B112" s="1"/>
      <c r="C112" s="1"/>
      <c r="H112" s="2"/>
      <c r="I112" s="2"/>
      <c r="J112" s="2"/>
    </row>
    <row r="113" spans="1:10" ht="22.5" customHeight="1">
      <c r="A113" s="1"/>
      <c r="B113" s="1"/>
      <c r="C113" s="1"/>
      <c r="H113" s="2"/>
      <c r="I113" s="2"/>
      <c r="J113" s="2"/>
    </row>
    <row r="114" spans="1:10" ht="22.5" customHeight="1">
      <c r="A114" s="1"/>
      <c r="B114" s="1"/>
      <c r="C114" s="1"/>
      <c r="H114" s="2"/>
      <c r="I114" s="2"/>
      <c r="J114" s="2"/>
    </row>
    <row r="115" spans="1:10" ht="22.5" customHeight="1">
      <c r="A115" s="1"/>
      <c r="B115" s="1"/>
      <c r="C115" s="1"/>
      <c r="H115" s="2"/>
      <c r="I115" s="2"/>
      <c r="J115" s="2"/>
    </row>
    <row r="116" spans="1:10" ht="22.5" customHeight="1">
      <c r="A116" s="1"/>
      <c r="B116" s="1"/>
      <c r="C116" s="1"/>
      <c r="H116" s="2"/>
      <c r="I116" s="2"/>
      <c r="J116" s="2"/>
    </row>
    <row r="117" spans="1:10" ht="22.5" customHeight="1">
      <c r="A117" s="1"/>
      <c r="B117" s="1"/>
      <c r="C117" s="1"/>
      <c r="H117" s="2"/>
      <c r="I117" s="2"/>
      <c r="J117" s="2"/>
    </row>
    <row r="118" spans="1:10" ht="22.5" customHeight="1">
      <c r="A118" s="1"/>
      <c r="B118" s="1"/>
      <c r="C118" s="1"/>
      <c r="H118" s="2"/>
      <c r="I118" s="2"/>
      <c r="J118" s="2"/>
    </row>
    <row r="119" spans="1:10" ht="22.5" customHeight="1">
      <c r="A119" s="1"/>
      <c r="B119" s="1"/>
      <c r="C119" s="1"/>
      <c r="H119" s="2"/>
      <c r="I119" s="2"/>
      <c r="J119" s="2"/>
    </row>
    <row r="120" spans="1:10" ht="22.5" customHeight="1">
      <c r="A120" s="1"/>
      <c r="B120" s="1"/>
      <c r="C120" s="1"/>
      <c r="H120" s="2"/>
      <c r="I120" s="2"/>
      <c r="J120" s="2"/>
    </row>
    <row r="121" spans="1:10" ht="22.5" customHeight="1">
      <c r="A121" s="1"/>
      <c r="B121" s="1"/>
      <c r="C121" s="1"/>
      <c r="H121" s="2"/>
      <c r="I121" s="2"/>
      <c r="J121" s="2"/>
    </row>
    <row r="122" spans="1:10" ht="22.5" customHeight="1">
      <c r="A122" s="1"/>
      <c r="B122" s="1"/>
      <c r="C122" s="1"/>
      <c r="H122" s="2"/>
      <c r="I122" s="2"/>
      <c r="J122" s="2"/>
    </row>
    <row r="123" spans="1:10" ht="22.5" customHeight="1">
      <c r="A123" s="1"/>
      <c r="B123" s="1"/>
      <c r="C123" s="1"/>
      <c r="H123" s="2"/>
      <c r="I123" s="2"/>
      <c r="J123" s="2"/>
    </row>
    <row r="124" spans="1:10" ht="22.5" customHeight="1">
      <c r="A124" s="1"/>
      <c r="B124" s="1"/>
      <c r="C124" s="1"/>
      <c r="H124" s="2"/>
      <c r="I124" s="2"/>
      <c r="J124" s="2"/>
    </row>
    <row r="125" spans="1:10" ht="22.5" customHeight="1">
      <c r="A125" s="1"/>
      <c r="B125" s="1"/>
      <c r="C125" s="1"/>
      <c r="H125" s="2"/>
      <c r="I125" s="2"/>
      <c r="J125" s="2"/>
    </row>
    <row r="126" spans="1:10" ht="22.5" customHeight="1">
      <c r="A126" s="1"/>
      <c r="B126" s="1"/>
      <c r="C126" s="1"/>
      <c r="H126" s="2"/>
      <c r="I126" s="2"/>
      <c r="J126" s="2"/>
    </row>
    <row r="127" spans="1:10" ht="22.5" customHeight="1">
      <c r="A127" s="1"/>
      <c r="B127" s="1"/>
      <c r="C127" s="1"/>
      <c r="H127" s="2"/>
      <c r="I127" s="2"/>
      <c r="J127" s="2"/>
    </row>
    <row r="128" spans="1:10" ht="22.5" customHeight="1">
      <c r="A128" s="1"/>
      <c r="B128" s="1"/>
      <c r="C128" s="1"/>
      <c r="H128" s="2"/>
      <c r="I128" s="2"/>
      <c r="J128" s="2"/>
    </row>
    <row r="129" spans="1:10" ht="22.5" customHeight="1">
      <c r="A129" s="1"/>
      <c r="B129" s="1"/>
      <c r="C129" s="1"/>
      <c r="H129" s="2"/>
      <c r="I129" s="2"/>
      <c r="J129" s="2"/>
    </row>
    <row r="130" spans="1:10" ht="22.5" customHeight="1">
      <c r="A130" s="1"/>
      <c r="B130" s="1"/>
      <c r="C130" s="1"/>
      <c r="H130" s="2"/>
      <c r="I130" s="2"/>
      <c r="J130" s="2"/>
    </row>
    <row r="131" spans="1:10" ht="22.5" customHeight="1">
      <c r="A131" s="1"/>
      <c r="B131" s="1"/>
      <c r="C131" s="1"/>
      <c r="H131" s="2"/>
      <c r="I131" s="2"/>
      <c r="J131" s="2"/>
    </row>
    <row r="132" spans="1:10" ht="22.5" customHeight="1">
      <c r="A132" s="1"/>
      <c r="B132" s="1"/>
      <c r="C132" s="1"/>
      <c r="H132" s="2"/>
      <c r="I132" s="2"/>
      <c r="J132" s="2"/>
    </row>
    <row r="133" spans="1:10" ht="22.5" customHeight="1">
      <c r="A133" s="1"/>
      <c r="B133" s="1"/>
      <c r="C133" s="1"/>
      <c r="H133" s="2"/>
      <c r="I133" s="2"/>
      <c r="J133" s="2"/>
    </row>
    <row r="134" spans="1:10" ht="22.5" customHeight="1">
      <c r="A134" s="1"/>
      <c r="B134" s="1"/>
      <c r="C134" s="1"/>
    </row>
    <row r="137" spans="1:10">
      <c r="A137" s="1"/>
      <c r="B137" s="1"/>
      <c r="C137" s="1"/>
    </row>
    <row r="140" spans="1:10">
      <c r="A140" s="1"/>
      <c r="B140" s="1"/>
      <c r="C140" s="1"/>
    </row>
    <row r="142" spans="1:10">
      <c r="A142" s="1"/>
      <c r="B142" s="1"/>
      <c r="C142" s="1"/>
    </row>
    <row r="143" spans="1:10">
      <c r="A143" s="1"/>
      <c r="B143" s="1"/>
      <c r="C143" s="1"/>
    </row>
  </sheetData>
  <mergeCells count="31">
    <mergeCell ref="C89:D89"/>
    <mergeCell ref="E89:G89"/>
    <mergeCell ref="C90:D90"/>
    <mergeCell ref="E90:G90"/>
    <mergeCell ref="A67:B67"/>
    <mergeCell ref="F70:H70"/>
    <mergeCell ref="F71:H71"/>
    <mergeCell ref="A74:C74"/>
    <mergeCell ref="D74:E74"/>
    <mergeCell ref="F74:H74"/>
    <mergeCell ref="A76:H76"/>
    <mergeCell ref="E78:H78"/>
    <mergeCell ref="F69:I69"/>
    <mergeCell ref="F79:H79"/>
    <mergeCell ref="F80:H80"/>
    <mergeCell ref="A83:C83"/>
    <mergeCell ref="D83:E83"/>
    <mergeCell ref="F83:H83"/>
    <mergeCell ref="B66:C66"/>
    <mergeCell ref="E2:G2"/>
    <mergeCell ref="A3:A4"/>
    <mergeCell ref="B3:B4"/>
    <mergeCell ref="C3:C4"/>
    <mergeCell ref="D3:D4"/>
    <mergeCell ref="E3:E4"/>
    <mergeCell ref="F3:G3"/>
    <mergeCell ref="A6:B6"/>
    <mergeCell ref="B20:C20"/>
    <mergeCell ref="B30:C30"/>
    <mergeCell ref="A31:B31"/>
    <mergeCell ref="B54:C54"/>
  </mergeCells>
  <pageMargins left="0.35" right="0.17" top="0.49" bottom="0.28000000000000003" header="0.3" footer="0.3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QT trang 1</vt:lpstr>
      <vt:lpstr>QT trang 2</vt:lpstr>
      <vt:lpstr>'QT trang 1'!bookmark0</vt:lpstr>
      <vt:lpstr>'QT trang 1'!bookmark1</vt:lpstr>
      <vt:lpstr>'QT trang 1'!bookmark2</vt:lpstr>
      <vt:lpstr>'QT trang 1'!bookmark3</vt:lpstr>
      <vt:lpstr>'QT trang 1'!bookmark4</vt:lpstr>
      <vt:lpstr>'QT trang 1'!bookmark5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Viet Van Anh</dc:creator>
  <cp:lastModifiedBy>Admin</cp:lastModifiedBy>
  <cp:lastPrinted>2019-01-09T08:06:13Z</cp:lastPrinted>
  <dcterms:created xsi:type="dcterms:W3CDTF">2018-11-26T02:30:19Z</dcterms:created>
  <dcterms:modified xsi:type="dcterms:W3CDTF">2019-01-09T08:06:56Z</dcterms:modified>
</cp:coreProperties>
</file>